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9400" yWindow="500" windowWidth="38400" windowHeight="21100" tabRatio="600" firstSheet="0" activeTab="3" autoFilterDateGrouping="1"/>
  </bookViews>
  <sheets>
    <sheet name="Context" sheetId="1" state="veryHidden" r:id="rId1"/>
    <sheet name="InlineXBRL" sheetId="2" state="veryHidden" r:id="rId2"/>
    <sheet name="GENERAL INFO" sheetId="3" state="visible" r:id="rId3"/>
    <sheet name="BALANCE SHEET" sheetId="4" state="visible" r:id="rId4"/>
    <sheet name="Asset Composition" sheetId="5" state="visible" r:id="rId5"/>
    <sheet name="INCOME STATEMENT" sheetId="6" state="visible" r:id="rId6"/>
    <sheet name="CASH FLOW" sheetId="7" state="visible" r:id="rId7"/>
    <sheet name="ACCOUNTING POLICIES" sheetId="8" state="visible" r:id="rId8"/>
    <sheet name="CREDIT BY SECTOR" sheetId="9" state="visible" r:id="rId9"/>
    <sheet name="CREDIT OTHER INFORMATION" sheetId="10" state="visible" r:id="rId10"/>
    <sheet name="GIRO BREAKDOWN" sheetId="11" state="visible" r:id="rId11"/>
    <sheet name="SAVINGS BREAKDOWN" sheetId="12" state="visible" r:id="rId12"/>
    <sheet name="TIME DEPOSITS BREAKDOWN" sheetId="13" state="visible" r:id="rId13"/>
    <sheet name="DEPOSIT INTEREST RATE" sheetId="14" state="visible" r:id="rId14"/>
    <sheet name="INTEREST REVENUE BREAKDOWN" sheetId="15" state="visible" r:id="rId15"/>
    <sheet name="INTEREST EXPENSE BREAKDOWN" sheetId="16" state="visible" r:id="rId16"/>
    <sheet name="hidden" sheetId="17" state="hidden" r:id="rId17"/>
    <sheet name="Token" sheetId="18" state="hidden" r:id="rId18"/>
  </sheets>
  <definedNames/>
  <calcPr calcId="191029" fullCalcOnLoad="1"/>
</workbook>
</file>

<file path=xl/styles.xml><?xml version="1.0" encoding="utf-8"?>
<styleSheet xmlns="http://schemas.openxmlformats.org/spreadsheetml/2006/main">
  <numFmts count="9">
    <numFmt numFmtId="164" formatCode="yyyy\-mm\-dd"/>
    <numFmt numFmtId="165" formatCode="#,##0.00000;\(#,##0.00000\)"/>
    <numFmt numFmtId="166" formatCode="#,##0;\(#,##0\)"/>
    <numFmt numFmtId="167" formatCode="\(#,##0\);#,##0"/>
    <numFmt numFmtId="168" formatCode="0.0%"/>
    <numFmt numFmtId="169" formatCode="#,##0;\(#,##0\);"/>
    <numFmt numFmtId="170" formatCode="\(#,##0\);#,##0;"/>
    <numFmt numFmtId="171" formatCode="0%;;"/>
    <numFmt numFmtId="172" formatCode="dd/mm/yyyy;;"/>
  </numFmts>
  <fonts count="35">
    <font>
      <name val="Calibri"/>
      <charset val="128"/>
      <family val="2"/>
      <color theme="1"/>
      <sz val="9"/>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Arial"/>
      <family val="2"/>
      <b val="1"/>
      <color rgb="FFA52A2A"/>
      <sz val="14"/>
    </font>
    <font>
      <name val="Arial"/>
      <family val="2"/>
      <color theme="1"/>
      <sz val="9"/>
    </font>
    <font>
      <name val="Arial"/>
      <family val="2"/>
      <b val="1"/>
      <color rgb="FFA52A2A"/>
      <sz val="9"/>
    </font>
    <font>
      <name val="Arial"/>
      <family val="2"/>
      <color rgb="FFA52A2A"/>
      <sz val="9"/>
    </font>
    <font>
      <name val="Arial"/>
      <family val="2"/>
      <b val="1"/>
      <color rgb="FF000000"/>
      <sz val="13.5"/>
    </font>
    <font>
      <name val="Arial"/>
      <family val="2"/>
      <color theme="1"/>
      <sz val="10"/>
    </font>
    <font>
      <name val="Arial"/>
      <family val="2"/>
      <color rgb="FF000000"/>
      <sz val="10"/>
    </font>
    <font>
      <name val="Arial"/>
      <family val="2"/>
      <b val="1"/>
      <color theme="1"/>
      <sz val="12"/>
    </font>
    <font>
      <name val="Arial"/>
      <family val="2"/>
      <color rgb="FF000000"/>
      <sz val="12"/>
    </font>
    <font>
      <name val="Arial"/>
      <family val="2"/>
      <b val="1"/>
      <color rgb="FF000000"/>
      <sz val="12"/>
    </font>
    <font>
      <name val="Arial"/>
      <family val="2"/>
      <b val="1"/>
      <color rgb="FF000000"/>
      <sz val="12"/>
      <u val="single"/>
    </font>
    <font>
      <name val="Arial"/>
      <family val="2"/>
      <color theme="1"/>
      <sz val="12"/>
    </font>
    <font>
      <name val="Arial"/>
      <family val="2"/>
      <sz val="12"/>
    </font>
    <font>
      <name val="Arial"/>
      <family val="2"/>
      <b val="1"/>
      <color rgb="FF000000"/>
      <sz val="10"/>
    </font>
    <font>
      <name val="Arial"/>
      <family val="2"/>
      <sz val="9"/>
    </font>
    <font>
      <name val="Arial"/>
      <family val="2"/>
      <color theme="5" tint="-0.249977111117893"/>
      <sz val="12"/>
    </font>
    <font>
      <name val="Calibri"/>
      <family val="2"/>
      <b val="1"/>
      <color theme="0"/>
      <sz val="11"/>
      <scheme val="minor"/>
    </font>
    <font>
      <name val="Calibri"/>
      <family val="2"/>
      <color theme="0"/>
      <sz val="11"/>
      <scheme val="minor"/>
    </font>
    <font>
      <name val="Arial"/>
      <family val="2"/>
      <b val="1"/>
      <color theme="5" tint="-0.249977111117893"/>
      <sz val="12"/>
    </font>
    <font>
      <name val="Arial"/>
      <family val="2"/>
      <b val="1"/>
      <color rgb="FFC65911"/>
      <sz val="12"/>
    </font>
    <font>
      <name val="Arial"/>
      <family val="2"/>
      <b val="1"/>
      <color theme="4" tint="-0.249977111117893"/>
      <sz val="12"/>
    </font>
    <font>
      <name val="Arial"/>
      <family val="2"/>
      <color theme="4" tint="-0.249977111117893"/>
      <sz val="12"/>
    </font>
    <font>
      <name val="Arial"/>
      <family val="2"/>
      <b val="1"/>
      <color theme="9" tint="-0.249977111117893"/>
      <sz val="12"/>
    </font>
    <font>
      <name val="Calibri"/>
      <family val="2"/>
      <b val="1"/>
      <color theme="1"/>
      <sz val="14"/>
      <scheme val="minor"/>
    </font>
  </fonts>
  <fills count="19">
    <fill>
      <patternFill/>
    </fill>
    <fill>
      <patternFill patternType="gray125"/>
    </fill>
    <fill>
      <patternFill patternType="solid">
        <fgColor rgb="FF92D050"/>
        <bgColor indexed="64"/>
      </patternFill>
    </fill>
    <fill>
      <patternFill patternType="solid">
        <fgColor rgb="FFB2BEC9"/>
        <bgColor indexed="64"/>
      </patternFill>
    </fill>
    <fill>
      <patternFill patternType="solid">
        <fgColor rgb="FFCAECFD"/>
        <bgColor indexed="64"/>
      </patternFill>
    </fill>
    <fill>
      <patternFill patternType="solid">
        <fgColor indexed="41"/>
        <bgColor theme="6" tint="0.7999816888943144"/>
      </patternFill>
    </fill>
    <fill>
      <patternFill patternType="solid">
        <fgColor rgb="FFB8B8B8"/>
        <bgColor indexed="64"/>
      </patternFill>
    </fill>
    <fill>
      <patternFill patternType="darkGrid">
        <fgColor indexed="41"/>
        <bgColor indexed="13"/>
      </patternFill>
    </fill>
    <fill>
      <patternFill patternType="solid">
        <fgColor rgb="FF00B0F0"/>
        <bgColor theme="6" tint="0.7999816888943144"/>
      </patternFill>
    </fill>
    <fill>
      <patternFill patternType="solid">
        <fgColor rgb="FFB2BEC9"/>
        <bgColor rgb="FF000000"/>
      </patternFill>
    </fill>
    <fill>
      <patternFill patternType="solid">
        <fgColor rgb="FFB8B8B8"/>
        <bgColor rgb="FF000000"/>
      </patternFill>
    </fill>
    <fill>
      <patternFill patternType="solid">
        <fgColor rgb="FFCCFFFF"/>
        <bgColor rgb="FFEDEDED"/>
      </patternFill>
    </fill>
    <fill>
      <patternFill patternType="darkGrid">
        <fgColor rgb="FFCCFFFF"/>
        <bgColor rgb="FFFFFF00"/>
      </patternFill>
    </fill>
    <fill>
      <patternFill patternType="solid">
        <fgColor rgb="FF00B0F0"/>
        <bgColor rgb="FFEDEDED"/>
      </patternFill>
    </fill>
    <fill>
      <patternFill patternType="solid">
        <fgColor theme="0"/>
        <bgColor theme="6" tint="0.7999816888943144"/>
      </patternFill>
    </fill>
    <fill>
      <patternFill patternType="solid">
        <fgColor theme="9" tint="0.5999938962981048"/>
        <bgColor indexed="64"/>
      </patternFill>
    </fill>
    <fill>
      <patternFill patternType="solid">
        <fgColor theme="8" tint="0.5999938962981048"/>
        <bgColor indexed="64"/>
      </patternFill>
    </fill>
    <fill>
      <patternFill patternType="solid">
        <fgColor theme="5" tint="0.5999938962981048"/>
        <bgColor indexed="64"/>
      </patternFill>
    </fill>
    <fill>
      <patternFill patternType="solid">
        <fgColor theme="0"/>
        <bgColor indexed="64"/>
      </patternFill>
    </fill>
  </fills>
  <borders count="7">
    <border>
      <left/>
      <right/>
      <top/>
      <bottom/>
      <diagonal/>
    </border>
    <border>
      <left/>
      <right/>
      <top/>
      <bottom style="medium">
        <color rgb="FFFFA500"/>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thick">
        <color rgb="FFFFFFFF"/>
      </left>
      <right style="thick">
        <color rgb="FFFFFFFF"/>
      </right>
      <top/>
      <bottom style="medium">
        <color rgb="FFCCCCCC"/>
      </bottom>
      <diagonal/>
    </border>
    <border>
      <left/>
      <right style="thick">
        <color rgb="FFFFFFFF"/>
      </right>
      <top/>
      <bottom style="medium">
        <color rgb="FFCCCCCC"/>
      </bottom>
      <diagonal/>
    </border>
    <border>
      <left style="thin">
        <color theme="2" tint="-0.09997863704336681"/>
      </left>
      <right style="thin">
        <color theme="2" tint="-0.09997863704336681"/>
      </right>
      <top style="thin">
        <color theme="2" tint="-0.09997863704336681"/>
      </top>
      <bottom style="thin">
        <color theme="2" tint="-0.09997863704336681"/>
      </bottom>
      <diagonal/>
    </border>
  </borders>
  <cellStyleXfs count="20">
    <xf numFmtId="0" fontId="0" fillId="0" borderId="0" applyAlignment="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74">
    <xf numFmtId="0" fontId="0" fillId="0" borderId="0" applyAlignment="1" pivotButton="0" quotePrefix="0" xfId="0">
      <alignment vertical="center"/>
    </xf>
    <xf numFmtId="0" fontId="11" fillId="0" borderId="0" applyAlignment="1" pivotButton="0" quotePrefix="0" xfId="0">
      <alignment horizontal="left" vertical="top"/>
    </xf>
    <xf numFmtId="0" fontId="12" fillId="0" borderId="0" applyAlignment="1" pivotButton="0" quotePrefix="0" xfId="0">
      <alignment horizontal="left" vertical="center"/>
    </xf>
    <xf numFmtId="0" fontId="12" fillId="0" borderId="0" applyAlignment="1" pivotButton="0" quotePrefix="0" xfId="0">
      <alignment vertical="center"/>
    </xf>
    <xf numFmtId="0" fontId="13" fillId="0" borderId="1" applyAlignment="1" pivotButton="0" quotePrefix="0" xfId="0">
      <alignment horizontal="left" vertical="top"/>
    </xf>
    <xf numFmtId="0" fontId="12" fillId="0" borderId="1" applyAlignment="1" pivotButton="0" quotePrefix="0" xfId="0">
      <alignment horizontal="left" vertical="top" wrapText="1"/>
    </xf>
    <xf numFmtId="0" fontId="14" fillId="0" borderId="1" applyAlignment="1" pivotButton="0" quotePrefix="0" xfId="0">
      <alignment horizontal="left" vertical="top" wrapText="1" indent="1"/>
    </xf>
    <xf numFmtId="0" fontId="14" fillId="0" borderId="1" applyAlignment="1" pivotButton="0" quotePrefix="0" xfId="0">
      <alignment horizontal="left" vertical="top" wrapText="1" indent="2"/>
    </xf>
    <xf numFmtId="0" fontId="13" fillId="0" borderId="1" applyAlignment="1" pivotButton="0" quotePrefix="0" xfId="0">
      <alignment horizontal="left" vertical="top" wrapText="1"/>
    </xf>
    <xf numFmtId="164" fontId="12" fillId="0" borderId="1" applyAlignment="1" pivotButton="0" quotePrefix="0" xfId="0">
      <alignment horizontal="left" vertical="top" wrapText="1"/>
    </xf>
    <xf numFmtId="0" fontId="14" fillId="0" borderId="1" applyAlignment="1" pivotButton="0" quotePrefix="0" xfId="0">
      <alignment horizontal="left" vertical="top" wrapText="1" indent="3"/>
    </xf>
    <xf numFmtId="49" fontId="12" fillId="2" borderId="2" applyAlignment="1" pivotButton="0" quotePrefix="0" xfId="0">
      <alignment horizontal="center" vertical="center"/>
    </xf>
    <xf numFmtId="49" fontId="12" fillId="0" borderId="2" applyAlignment="1" applyProtection="1" pivotButton="0" quotePrefix="0" xfId="0">
      <alignment vertical="center"/>
      <protection locked="0" hidden="0"/>
    </xf>
    <xf numFmtId="0" fontId="12" fillId="0" borderId="0" applyAlignment="1" applyProtection="1" pivotButton="0" quotePrefix="0" xfId="0">
      <alignment vertical="center"/>
      <protection locked="0" hidden="0"/>
    </xf>
    <xf numFmtId="0" fontId="15" fillId="0" borderId="0" applyAlignment="1" pivotButton="0" quotePrefix="0" xfId="1">
      <alignment horizontal="left" vertical="top"/>
    </xf>
    <xf numFmtId="0" fontId="10" fillId="0" borderId="0" pivotButton="0" quotePrefix="0" xfId="1"/>
    <xf numFmtId="0" fontId="15" fillId="0" borderId="0" applyAlignment="1" pivotButton="0" quotePrefix="0" xfId="1">
      <alignment horizontal="left" vertical="top" wrapText="1"/>
    </xf>
    <xf numFmtId="0" fontId="16" fillId="0" borderId="0" applyAlignment="1" pivotButton="0" quotePrefix="0" xfId="1">
      <alignment wrapText="1"/>
    </xf>
    <xf numFmtId="0" fontId="17" fillId="0" borderId="3" applyAlignment="1" pivotButton="0" quotePrefix="0" xfId="1">
      <alignment horizontal="left" vertical="top" wrapText="1"/>
    </xf>
    <xf numFmtId="0" fontId="17" fillId="0" borderId="3" applyAlignment="1" pivotButton="0" quotePrefix="0" xfId="1">
      <alignment horizontal="left" vertical="top" wrapText="1" indent="1"/>
    </xf>
    <xf numFmtId="0" fontId="15" fillId="0" borderId="0" applyAlignment="1" pivotButton="0" quotePrefix="0" xfId="1">
      <alignment horizontal="right" vertical="top" wrapText="1"/>
    </xf>
    <xf numFmtId="0" fontId="18" fillId="0" borderId="0" applyAlignment="1" pivotButton="0" quotePrefix="0" xfId="1">
      <alignment wrapText="1"/>
    </xf>
    <xf numFmtId="0" fontId="19" fillId="0" borderId="3" applyAlignment="1" pivotButton="0" quotePrefix="0" xfId="1">
      <alignment horizontal="left" vertical="top" wrapText="1" indent="1"/>
    </xf>
    <xf numFmtId="0" fontId="20" fillId="0" borderId="3" applyAlignment="1" pivotButton="0" quotePrefix="0" xfId="1">
      <alignment horizontal="left" vertical="top" wrapText="1"/>
    </xf>
    <xf numFmtId="0" fontId="21" fillId="3" borderId="0" applyAlignment="1" pivotButton="0" quotePrefix="0" xfId="1">
      <alignment horizontal="center" wrapText="1"/>
    </xf>
    <xf numFmtId="0" fontId="22" fillId="4" borderId="4" applyAlignment="1" pivotButton="0" quotePrefix="0" xfId="1">
      <alignment horizontal="center" vertical="top" wrapText="1"/>
    </xf>
    <xf numFmtId="0" fontId="23" fillId="5" borderId="4" applyAlignment="1" applyProtection="1" pivotButton="0" quotePrefix="0" xfId="1">
      <alignment horizontal="center" vertical="top" wrapText="1"/>
      <protection locked="0" hidden="0"/>
    </xf>
    <xf numFmtId="165" fontId="23" fillId="5" borderId="4" applyAlignment="1" applyProtection="1" pivotButton="0" quotePrefix="0" xfId="1">
      <alignment horizontal="center" vertical="top" wrapText="1"/>
      <protection locked="0" hidden="0"/>
    </xf>
    <xf numFmtId="0" fontId="15" fillId="0" borderId="0" applyAlignment="1" pivotButton="0" quotePrefix="0" xfId="11">
      <alignment horizontal="left" vertical="top" wrapText="1"/>
    </xf>
    <xf numFmtId="0" fontId="15" fillId="0" borderId="0" applyAlignment="1" pivotButton="0" quotePrefix="0" xfId="11">
      <alignment horizontal="right" vertical="top" wrapText="1"/>
    </xf>
    <xf numFmtId="0" fontId="1" fillId="0" borderId="0" pivotButton="0" quotePrefix="0" xfId="11"/>
    <xf numFmtId="0" fontId="18" fillId="0" borderId="0" applyAlignment="1" pivotButton="0" quotePrefix="0" xfId="11">
      <alignment wrapText="1"/>
    </xf>
    <xf numFmtId="0" fontId="21" fillId="3" borderId="0" applyAlignment="1" pivotButton="0" quotePrefix="0" xfId="11">
      <alignment horizontal="center" wrapText="1"/>
    </xf>
    <xf numFmtId="0" fontId="20" fillId="0" borderId="3" applyAlignment="1" pivotButton="0" quotePrefix="0" xfId="11">
      <alignment horizontal="left" vertical="top" wrapText="1"/>
    </xf>
    <xf numFmtId="0" fontId="22" fillId="6" borderId="4" applyAlignment="1" pivotButton="0" quotePrefix="0" xfId="11">
      <alignment horizontal="center" vertical="top" wrapText="1"/>
    </xf>
    <xf numFmtId="0" fontId="20" fillId="0" borderId="3" applyAlignment="1" pivotButton="0" quotePrefix="0" xfId="11">
      <alignment horizontal="left" vertical="top" wrapText="1" indent="1"/>
    </xf>
    <xf numFmtId="0" fontId="19" fillId="0" borderId="3" applyAlignment="1" pivotButton="0" quotePrefix="0" xfId="11">
      <alignment horizontal="left" vertical="top" wrapText="1" indent="3"/>
    </xf>
    <xf numFmtId="166" fontId="23" fillId="5"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3"/>
    </xf>
    <xf numFmtId="0" fontId="19" fillId="0" borderId="3" applyAlignment="1" pivotButton="0" quotePrefix="0" xfId="11">
      <alignment horizontal="left" vertical="top" wrapText="1" indent="4"/>
    </xf>
    <xf numFmtId="167" fontId="23" fillId="7" borderId="4" applyAlignment="1" applyProtection="1" pivotButton="0" quotePrefix="0" xfId="11">
      <alignment horizontal="center" vertical="top" wrapText="1"/>
      <protection locked="0" hidden="0"/>
    </xf>
    <xf numFmtId="166" fontId="23" fillId="8"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4"/>
    </xf>
    <xf numFmtId="0" fontId="20" fillId="0" borderId="3" applyAlignment="1" pivotButton="0" quotePrefix="0" xfId="11">
      <alignment horizontal="left" vertical="top" wrapText="1" indent="6"/>
    </xf>
    <xf numFmtId="0" fontId="19" fillId="0" borderId="3" applyAlignment="1" pivotButton="0" quotePrefix="0" xfId="11">
      <alignment horizontal="left" vertical="top" wrapText="1" indent="7"/>
    </xf>
    <xf numFmtId="0" fontId="19" fillId="0" borderId="3" applyAlignment="1" pivotButton="0" quotePrefix="0" xfId="11">
      <alignment horizontal="left" vertical="top" wrapText="1" indent="6"/>
    </xf>
    <xf numFmtId="0" fontId="20" fillId="0" borderId="3" applyAlignment="1" pivotButton="0" quotePrefix="0" xfId="11">
      <alignment horizontal="left" vertical="top" wrapText="1" indent="7"/>
    </xf>
    <xf numFmtId="0" fontId="19" fillId="0" borderId="3" applyAlignment="1" pivotButton="0" quotePrefix="0" xfId="11">
      <alignment horizontal="left" vertical="top" wrapText="1" indent="9"/>
    </xf>
    <xf numFmtId="0" fontId="15" fillId="0" borderId="0" applyAlignment="1" pivotButton="0" quotePrefix="0" xfId="12">
      <alignment horizontal="left" vertical="top" wrapText="1"/>
    </xf>
    <xf numFmtId="0" fontId="15" fillId="0" borderId="0" applyAlignment="1" pivotButton="0" quotePrefix="0" xfId="12">
      <alignment horizontal="right" vertical="top" wrapText="1"/>
    </xf>
    <xf numFmtId="0" fontId="1" fillId="0" borderId="0" pivotButton="0" quotePrefix="0" xfId="12"/>
    <xf numFmtId="0" fontId="21" fillId="3" borderId="0" applyAlignment="1" pivotButton="0" quotePrefix="0" xfId="12">
      <alignment horizontal="center" wrapText="1"/>
    </xf>
    <xf numFmtId="0" fontId="20" fillId="0" borderId="3" applyAlignment="1" pivotButton="0" quotePrefix="0" xfId="12">
      <alignment horizontal="left" vertical="top" wrapText="1"/>
    </xf>
    <xf numFmtId="0" fontId="22" fillId="6" borderId="4" applyAlignment="1" pivotButton="0" quotePrefix="0" xfId="12">
      <alignment horizontal="center" vertical="top" wrapText="1"/>
    </xf>
    <xf numFmtId="0" fontId="20" fillId="0" borderId="3" applyAlignment="1" pivotButton="0" quotePrefix="0" xfId="12">
      <alignment horizontal="left" vertical="top" wrapText="1" indent="1"/>
    </xf>
    <xf numFmtId="0" fontId="19" fillId="0" borderId="3" applyAlignment="1" pivotButton="0" quotePrefix="0" xfId="12">
      <alignment horizontal="left" vertical="top" wrapText="1" indent="3"/>
    </xf>
    <xf numFmtId="166" fontId="23" fillId="5" borderId="4" applyAlignment="1" applyProtection="1" pivotButton="0" quotePrefix="0" xfId="12">
      <alignment horizontal="center" vertical="top" wrapText="1"/>
      <protection locked="0" hidden="0"/>
    </xf>
    <xf numFmtId="167" fontId="23" fillId="7" borderId="4" applyAlignment="1" applyProtection="1" pivotButton="0" quotePrefix="0" xfId="12">
      <alignment horizontal="center" vertical="top" wrapText="1"/>
      <protection locked="0" hidden="0"/>
    </xf>
    <xf numFmtId="0" fontId="20" fillId="0" borderId="3" applyAlignment="1" pivotButton="0" quotePrefix="0" xfId="12">
      <alignment horizontal="left" vertical="top" wrapText="1" indent="3"/>
    </xf>
    <xf numFmtId="0" fontId="19" fillId="0" borderId="3" applyAlignment="1" pivotButton="0" quotePrefix="0" xfId="12">
      <alignment horizontal="left" vertical="top" wrapText="1" indent="4"/>
    </xf>
    <xf numFmtId="0" fontId="20" fillId="0" borderId="3" applyAlignment="1" pivotButton="0" quotePrefix="0" xfId="12">
      <alignment horizontal="left" vertical="top" wrapText="1" indent="4"/>
    </xf>
    <xf numFmtId="166" fontId="23" fillId="8" borderId="4" applyAlignment="1" applyProtection="1" pivotButton="0" quotePrefix="0" xfId="12">
      <alignment horizontal="center" vertical="top" wrapText="1"/>
      <protection locked="0" hidden="0"/>
    </xf>
    <xf numFmtId="0" fontId="19" fillId="0" borderId="3" applyAlignment="1" pivotButton="0" quotePrefix="0" xfId="12">
      <alignment horizontal="left" vertical="top" wrapText="1" indent="1"/>
    </xf>
    <xf numFmtId="0" fontId="24" fillId="0" borderId="3" applyAlignment="1" pivotButton="0" quotePrefix="0" xfId="12">
      <alignment horizontal="left" vertical="top" wrapText="1" indent="1"/>
    </xf>
    <xf numFmtId="0" fontId="24" fillId="0" borderId="3" applyAlignment="1" pivotButton="0" quotePrefix="0" xfId="12">
      <alignment horizontal="left" vertical="top" wrapText="1" indent="3"/>
    </xf>
    <xf numFmtId="0" fontId="17" fillId="0" borderId="3" applyAlignment="1" pivotButton="0" quotePrefix="0" xfId="12">
      <alignment horizontal="left" vertical="top" wrapText="1" indent="4"/>
    </xf>
    <xf numFmtId="0" fontId="17" fillId="0" borderId="3" applyAlignment="1" pivotButton="0" quotePrefix="0" xfId="12">
      <alignment horizontal="left" vertical="top" wrapText="1" indent="3"/>
    </xf>
    <xf numFmtId="0" fontId="17" fillId="0" borderId="3" applyAlignment="1" pivotButton="0" quotePrefix="0" xfId="12">
      <alignment horizontal="left" vertical="top" wrapText="1" indent="1"/>
    </xf>
    <xf numFmtId="167" fontId="25" fillId="7" borderId="4" applyAlignment="1" applyProtection="1" pivotButton="0" quotePrefix="0" xfId="12">
      <alignment horizontal="center" vertical="top" wrapText="1"/>
      <protection locked="0" hidden="0"/>
    </xf>
    <xf numFmtId="165" fontId="23" fillId="5" borderId="4" applyAlignment="1" applyProtection="1" pivotButton="0" quotePrefix="0" xfId="12">
      <alignment horizontal="center" vertical="top" wrapText="1"/>
      <protection locked="0" hidden="0"/>
    </xf>
    <xf numFmtId="0" fontId="1" fillId="0" borderId="0" pivotButton="0" quotePrefix="0" xfId="13"/>
    <xf numFmtId="0" fontId="15" fillId="0" borderId="0" applyAlignment="1" pivotButton="0" quotePrefix="0" xfId="13">
      <alignment horizontal="right" vertical="top" wrapText="1"/>
    </xf>
    <xf numFmtId="0" fontId="18" fillId="0" borderId="0" applyAlignment="1" pivotButton="0" quotePrefix="0" xfId="13">
      <alignment wrapText="1"/>
    </xf>
    <xf numFmtId="0" fontId="21" fillId="3" borderId="0" applyAlignment="1" pivotButton="0" quotePrefix="0" xfId="13">
      <alignment horizontal="center" wrapText="1"/>
    </xf>
    <xf numFmtId="0" fontId="21" fillId="9" borderId="0" applyAlignment="1" pivotButton="0" quotePrefix="0" xfId="0">
      <alignment horizontal="center" wrapText="1"/>
    </xf>
    <xf numFmtId="0" fontId="20" fillId="0" borderId="3" applyAlignment="1" pivotButton="0" quotePrefix="0" xfId="13">
      <alignment horizontal="left" vertical="top" wrapText="1"/>
    </xf>
    <xf numFmtId="0" fontId="22" fillId="6" borderId="4" applyAlignment="1" pivotButton="0" quotePrefix="0" xfId="13">
      <alignment horizontal="center" vertical="top" wrapText="1"/>
    </xf>
    <xf numFmtId="0" fontId="19" fillId="10" borderId="4" applyAlignment="1" pivotButton="0" quotePrefix="0" xfId="0">
      <alignment horizontal="center" vertical="top" wrapText="1"/>
    </xf>
    <xf numFmtId="0" fontId="19" fillId="10" borderId="5" applyAlignment="1" pivotButton="0" quotePrefix="0" xfId="0">
      <alignment horizontal="center" vertical="top" wrapText="1"/>
    </xf>
    <xf numFmtId="0" fontId="20" fillId="0" borderId="3" applyAlignment="1" pivotButton="0" quotePrefix="0" xfId="13">
      <alignment horizontal="left" vertical="top" wrapText="1" indent="1"/>
    </xf>
    <xf numFmtId="0" fontId="20" fillId="0" borderId="3" applyAlignment="1" pivotButton="0" quotePrefix="0" xfId="13">
      <alignment horizontal="left" vertical="top" wrapText="1" indent="3"/>
    </xf>
    <xf numFmtId="0" fontId="19" fillId="0" borderId="3" applyAlignment="1" pivotButton="0" quotePrefix="0" xfId="13">
      <alignment horizontal="left" vertical="top" wrapText="1" indent="4"/>
    </xf>
    <xf numFmtId="166" fontId="23" fillId="5" borderId="4" applyAlignment="1" applyProtection="1" pivotButton="0" quotePrefix="0" xfId="13">
      <alignment horizontal="center" vertical="top" wrapText="1"/>
      <protection locked="0" hidden="0"/>
    </xf>
    <xf numFmtId="166" fontId="23" fillId="11" borderId="4" applyAlignment="1" applyProtection="1" pivotButton="0" quotePrefix="0" xfId="0">
      <alignment horizontal="center" vertical="top" wrapText="1"/>
      <protection locked="0" hidden="0"/>
    </xf>
    <xf numFmtId="166" fontId="23" fillId="11" borderId="5" applyAlignment="1" applyProtection="1" pivotButton="0" quotePrefix="0" xfId="0">
      <alignment horizontal="center" vertical="top" wrapText="1"/>
      <protection locked="0" hidden="0"/>
    </xf>
    <xf numFmtId="167" fontId="23" fillId="7" borderId="4" applyAlignment="1" applyProtection="1" pivotButton="0" quotePrefix="0" xfId="13">
      <alignment horizontal="center" vertical="top" wrapText="1"/>
      <protection locked="0" hidden="0"/>
    </xf>
    <xf numFmtId="167" fontId="23" fillId="12" borderId="4" applyAlignment="1" applyProtection="1" pivotButton="0" quotePrefix="0" xfId="0">
      <alignment horizontal="center" vertical="top" wrapText="1"/>
      <protection locked="0" hidden="0"/>
    </xf>
    <xf numFmtId="167" fontId="23" fillId="12"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4"/>
    </xf>
    <xf numFmtId="0" fontId="19" fillId="0" borderId="3" applyAlignment="1" pivotButton="0" quotePrefix="0" xfId="13">
      <alignment horizontal="left" vertical="top" wrapText="1" indent="6"/>
    </xf>
    <xf numFmtId="166" fontId="23" fillId="8" borderId="4" applyAlignment="1" applyProtection="1" pivotButton="0" quotePrefix="0" xfId="13">
      <alignment horizontal="center" vertical="top" wrapText="1"/>
      <protection locked="0" hidden="0"/>
    </xf>
    <xf numFmtId="166" fontId="23" fillId="13" borderId="4" applyAlignment="1" applyProtection="1" pivotButton="0" quotePrefix="0" xfId="0">
      <alignment horizontal="center" vertical="top" wrapText="1"/>
      <protection locked="0" hidden="0"/>
    </xf>
    <xf numFmtId="166" fontId="23" fillId="13" borderId="5" applyAlignment="1" applyProtection="1" pivotButton="0" quotePrefix="0" xfId="0">
      <alignment horizontal="center" vertical="top" wrapText="1"/>
      <protection locked="0" hidden="0"/>
    </xf>
    <xf numFmtId="0" fontId="19" fillId="0" borderId="3" applyAlignment="1" pivotButton="0" quotePrefix="0" xfId="13">
      <alignment horizontal="left" vertical="top" wrapText="1" indent="3"/>
    </xf>
    <xf numFmtId="0" fontId="19" fillId="0" borderId="3" applyAlignment="1" pivotButton="0" quotePrefix="0" xfId="13">
      <alignment horizontal="left" vertical="top" wrapText="1" indent="1"/>
    </xf>
    <xf numFmtId="168" fontId="26" fillId="14" borderId="4" applyAlignment="1" pivotButton="0" quotePrefix="0" xfId="12">
      <alignment horizontal="center" vertical="top" wrapText="1"/>
    </xf>
    <xf numFmtId="0" fontId="15" fillId="0" borderId="0" applyAlignment="1" pivotButton="0" quotePrefix="0" xfId="14">
      <alignment horizontal="left" vertical="top" wrapText="1"/>
    </xf>
    <xf numFmtId="0" fontId="1" fillId="0" borderId="0" pivotButton="0" quotePrefix="0" xfId="14"/>
    <xf numFmtId="0" fontId="27" fillId="0" borderId="0" pivotButton="0" quotePrefix="0" xfId="14"/>
    <xf numFmtId="0" fontId="18" fillId="0" borderId="0" applyAlignment="1" pivotButton="0" quotePrefix="0" xfId="14">
      <alignment wrapText="1"/>
    </xf>
    <xf numFmtId="0" fontId="16" fillId="0" borderId="0" applyAlignment="1" pivotButton="0" quotePrefix="0" xfId="14">
      <alignment wrapText="1"/>
    </xf>
    <xf numFmtId="0" fontId="21" fillId="3" borderId="0" applyAlignment="1" pivotButton="0" quotePrefix="0" xfId="14">
      <alignment horizontal="center" wrapText="1"/>
    </xf>
    <xf numFmtId="0" fontId="20" fillId="0" borderId="3" applyAlignment="1" pivotButton="0" quotePrefix="0" xfId="14">
      <alignment horizontal="left" vertical="top" wrapText="1"/>
    </xf>
    <xf numFmtId="0" fontId="22" fillId="6" borderId="4" applyAlignment="1" pivotButton="0" quotePrefix="0" xfId="14">
      <alignment horizontal="center" vertical="top" wrapText="1"/>
    </xf>
    <xf numFmtId="0" fontId="19" fillId="0" borderId="3" applyAlignment="1" pivotButton="0" quotePrefix="0" xfId="14">
      <alignment horizontal="left" vertical="top" wrapText="1" indent="1"/>
    </xf>
    <xf numFmtId="0" fontId="23" fillId="5" borderId="4" applyAlignment="1" applyProtection="1" pivotButton="0" quotePrefix="0" xfId="14">
      <alignment horizontal="right" vertical="top" wrapText="1"/>
      <protection locked="0" hidden="0"/>
    </xf>
    <xf numFmtId="0" fontId="1" fillId="0" borderId="0" pivotButton="0" quotePrefix="0" xfId="15"/>
    <xf numFmtId="0" fontId="27" fillId="0" borderId="0" pivotButton="0" quotePrefix="0" xfId="15"/>
    <xf numFmtId="0" fontId="18" fillId="0" borderId="0" pivotButton="0" quotePrefix="0" xfId="15"/>
    <xf numFmtId="0" fontId="22" fillId="0" borderId="0" pivotButton="0" quotePrefix="0" xfId="15"/>
    <xf numFmtId="0" fontId="21" fillId="3" borderId="0" applyAlignment="1" pivotButton="0" quotePrefix="0" xfId="15">
      <alignment horizontal="center" wrapText="1"/>
    </xf>
    <xf numFmtId="0" fontId="20" fillId="0" borderId="3" applyAlignment="1" pivotButton="0" quotePrefix="0" xfId="15">
      <alignment horizontal="left" vertical="top" wrapText="1"/>
    </xf>
    <xf numFmtId="0" fontId="19" fillId="0" borderId="3" applyAlignment="1" pivotButton="0" quotePrefix="0" xfId="15">
      <alignment horizontal="left" vertical="top" wrapText="1"/>
    </xf>
    <xf numFmtId="166" fontId="23" fillId="8" borderId="4" applyAlignment="1" applyProtection="1" pivotButton="0" quotePrefix="0" xfId="16">
      <alignment horizontal="center" vertical="top" wrapText="1"/>
      <protection locked="0" hidden="0"/>
    </xf>
    <xf numFmtId="166" fontId="23" fillId="5" borderId="4" applyAlignment="1" applyProtection="1" pivotButton="0" quotePrefix="0" xfId="16">
      <alignment horizontal="center" vertical="top" wrapText="1"/>
      <protection locked="0" hidden="0"/>
    </xf>
    <xf numFmtId="167" fontId="23" fillId="7" borderId="4" applyAlignment="1" applyProtection="1" pivotButton="0" quotePrefix="0" xfId="18">
      <alignment horizontal="center" vertical="top" wrapText="1"/>
      <protection locked="0" hidden="0"/>
    </xf>
    <xf numFmtId="0" fontId="20" fillId="0" borderId="3" applyAlignment="1" pivotButton="0" quotePrefix="0" xfId="17">
      <alignment horizontal="left" vertical="top" wrapText="1" indent="2"/>
    </xf>
    <xf numFmtId="0" fontId="19" fillId="0" borderId="3" applyAlignment="1" pivotButton="0" quotePrefix="0" xfId="17">
      <alignment horizontal="left" vertical="top" wrapText="1" indent="4"/>
    </xf>
    <xf numFmtId="0" fontId="20" fillId="0" borderId="3" applyAlignment="1" pivotButton="0" quotePrefix="0" xfId="15">
      <alignment horizontal="left" vertical="top" wrapText="1" indent="2"/>
    </xf>
    <xf numFmtId="0" fontId="20" fillId="0" borderId="3" applyAlignment="1" pivotButton="0" quotePrefix="0" xfId="15">
      <alignment horizontal="left" vertical="top" indent="2"/>
    </xf>
    <xf numFmtId="0" fontId="23" fillId="5" borderId="4" applyAlignment="1" applyProtection="1" pivotButton="0" quotePrefix="0" xfId="15">
      <alignment horizontal="center" vertical="top" wrapText="1"/>
      <protection locked="0" hidden="0"/>
    </xf>
    <xf numFmtId="0" fontId="19" fillId="0" borderId="3" applyAlignment="1" pivotButton="0" quotePrefix="0" xfId="15">
      <alignment horizontal="left" vertical="top" wrapText="1" indent="4"/>
    </xf>
    <xf numFmtId="0" fontId="20" fillId="0" borderId="3" applyAlignment="1" pivotButton="0" quotePrefix="0" xfId="13">
      <alignment horizontal="left" vertical="top" wrapText="1" indent="6"/>
    </xf>
    <xf numFmtId="10" fontId="23" fillId="5" borderId="4" applyAlignment="1" applyProtection="1" pivotButton="0" quotePrefix="0" xfId="13">
      <alignment horizontal="center" vertical="top" wrapText="1"/>
      <protection locked="0" hidden="0"/>
    </xf>
    <xf numFmtId="10" fontId="23" fillId="11" borderId="4" applyAlignment="1" applyProtection="1" pivotButton="0" quotePrefix="0" xfId="0">
      <alignment horizontal="center" vertical="top" wrapText="1"/>
      <protection locked="0" hidden="0"/>
    </xf>
    <xf numFmtId="10" fontId="23" fillId="11"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2"/>
    </xf>
    <xf numFmtId="10" fontId="23" fillId="8" borderId="4" applyAlignment="1" applyProtection="1" pivotButton="0" quotePrefix="0" xfId="16">
      <alignment horizontal="center" vertical="top" wrapText="1"/>
      <protection locked="0" hidden="0"/>
    </xf>
    <xf numFmtId="0" fontId="1" fillId="0" borderId="0" pivotButton="0" quotePrefix="0" xfId="19"/>
    <xf numFmtId="0" fontId="28" fillId="0" borderId="0" pivotButton="0" quotePrefix="0" xfId="19"/>
    <xf numFmtId="0" fontId="18" fillId="0" borderId="0" applyAlignment="1" pivotButton="0" quotePrefix="0" xfId="19">
      <alignment wrapText="1"/>
    </xf>
    <xf numFmtId="0" fontId="21" fillId="3" borderId="0" applyAlignment="1" pivotButton="0" quotePrefix="0" xfId="19">
      <alignment horizontal="center" wrapText="1"/>
    </xf>
    <xf numFmtId="0" fontId="20" fillId="0" borderId="3" applyAlignment="1" pivotButton="0" quotePrefix="0" xfId="19">
      <alignment horizontal="left" vertical="top" wrapText="1"/>
    </xf>
    <xf numFmtId="0" fontId="22" fillId="6" borderId="4" applyAlignment="1" pivotButton="0" quotePrefix="0" xfId="19">
      <alignment horizontal="center" vertical="top" wrapText="1"/>
    </xf>
    <xf numFmtId="0" fontId="19" fillId="0" borderId="3" applyAlignment="1" pivotButton="0" quotePrefix="0" xfId="19">
      <alignment horizontal="left" vertical="top" wrapText="1" indent="1"/>
    </xf>
    <xf numFmtId="166" fontId="23" fillId="5" borderId="4" applyAlignment="1" applyProtection="1" pivotButton="0" quotePrefix="0" xfId="19">
      <alignment horizontal="center" vertical="top" wrapText="1"/>
      <protection locked="0" hidden="0"/>
    </xf>
    <xf numFmtId="0" fontId="20" fillId="0" borderId="3" applyAlignment="1" pivotButton="0" quotePrefix="0" xfId="19">
      <alignment horizontal="left" vertical="top" wrapText="1" indent="1"/>
    </xf>
    <xf numFmtId="166" fontId="23" fillId="8" borderId="4" applyAlignment="1" applyProtection="1" pivotButton="0" quotePrefix="0" xfId="19">
      <alignment horizontal="center" vertical="top" wrapText="1"/>
      <protection locked="0" hidden="0"/>
    </xf>
    <xf numFmtId="0" fontId="19" fillId="0" borderId="3" applyAlignment="1" pivotButton="0" quotePrefix="0" xfId="19">
      <alignment horizontal="left" vertical="top" wrapText="1" indent="3"/>
    </xf>
    <xf numFmtId="0" fontId="20" fillId="0" borderId="3" applyAlignment="1" pivotButton="0" quotePrefix="0" xfId="19">
      <alignment horizontal="left" vertical="top" wrapText="1" indent="3"/>
    </xf>
    <xf numFmtId="0" fontId="24" fillId="0" borderId="3" applyAlignment="1" pivotButton="0" quotePrefix="0" xfId="11">
      <alignment horizontal="left" vertical="top" wrapText="1" indent="3"/>
    </xf>
    <xf numFmtId="166" fontId="23" fillId="14" borderId="4" applyAlignment="1" applyProtection="1" pivotButton="0" quotePrefix="0" xfId="11">
      <alignment horizontal="center" vertical="top" wrapText="1"/>
      <protection locked="0" hidden="0"/>
    </xf>
    <xf numFmtId="166" fontId="22" fillId="6" borderId="4" applyAlignment="1" pivotButton="0" quotePrefix="0" xfId="11">
      <alignment horizontal="center" vertical="top" wrapText="1"/>
    </xf>
    <xf numFmtId="0" fontId="29" fillId="0" borderId="3" applyAlignment="1" pivotButton="0" quotePrefix="0" xfId="12">
      <alignment horizontal="left" vertical="top" wrapText="1" indent="5"/>
    </xf>
    <xf numFmtId="0" fontId="29" fillId="0" borderId="3" applyAlignment="1" pivotButton="0" quotePrefix="0" xfId="12">
      <alignment horizontal="left" vertical="top" wrapText="1" indent="3"/>
    </xf>
    <xf numFmtId="0" fontId="29" fillId="0" borderId="3" applyAlignment="1" pivotButton="0" quotePrefix="0" xfId="12">
      <alignment horizontal="left" vertical="top" wrapText="1" indent="2"/>
    </xf>
    <xf numFmtId="0" fontId="30" fillId="0" borderId="3" applyAlignment="1" pivotButton="0" quotePrefix="0" xfId="0">
      <alignment horizontal="left" vertical="top" wrapText="1" indent="5"/>
    </xf>
    <xf numFmtId="0" fontId="31" fillId="0" borderId="3" applyAlignment="1" pivotButton="0" quotePrefix="0" xfId="12">
      <alignment horizontal="left" vertical="top" wrapText="1" indent="5"/>
    </xf>
    <xf numFmtId="0" fontId="22" fillId="0" borderId="3" applyAlignment="1" pivotButton="0" quotePrefix="0" xfId="12">
      <alignment horizontal="left" vertical="top" wrapText="1" indent="5"/>
    </xf>
    <xf numFmtId="169" fontId="23" fillId="14" borderId="4" applyAlignment="1" pivotButton="0" quotePrefix="0" xfId="12">
      <alignment horizontal="center" vertical="top" wrapText="1"/>
    </xf>
    <xf numFmtId="170" fontId="22" fillId="6" borderId="4" applyAlignment="1" pivotButton="0" quotePrefix="0" xfId="12">
      <alignment horizontal="center" vertical="top" wrapText="1"/>
    </xf>
    <xf numFmtId="0" fontId="33" fillId="0" borderId="3" applyAlignment="1" pivotButton="0" quotePrefix="0" xfId="12">
      <alignment horizontal="left" vertical="top" wrapText="1" indent="5"/>
    </xf>
    <xf numFmtId="168" fontId="29" fillId="14" borderId="4" applyAlignment="1" pivotButton="0" quotePrefix="0" xfId="12">
      <alignment horizontal="center" vertical="top" wrapText="1"/>
    </xf>
    <xf numFmtId="0" fontId="33" fillId="0" borderId="3" applyAlignment="1" pivotButton="0" quotePrefix="0" xfId="12">
      <alignment horizontal="left" vertical="top" wrapText="1" indent="3"/>
    </xf>
    <xf numFmtId="0" fontId="33" fillId="0" borderId="3" applyAlignment="1" pivotButton="0" quotePrefix="0" xfId="12">
      <alignment horizontal="left" vertical="top" wrapText="1" indent="7"/>
    </xf>
    <xf numFmtId="169" fontId="22" fillId="6" borderId="4" applyAlignment="1" pivotButton="0" quotePrefix="0" xfId="11">
      <alignment horizontal="center" vertical="top" wrapText="1"/>
    </xf>
    <xf numFmtId="169" fontId="32" fillId="14" borderId="4" applyAlignment="1" pivotButton="0" quotePrefix="0" xfId="12">
      <alignment horizontal="center" vertical="top" wrapText="1"/>
    </xf>
    <xf numFmtId="14" fontId="0" fillId="0" borderId="0" applyAlignment="1" pivotButton="0" quotePrefix="0" xfId="0">
      <alignment vertical="center"/>
    </xf>
    <xf numFmtId="14" fontId="21" fillId="3" borderId="0" applyAlignment="1" pivotButton="0" quotePrefix="0" xfId="11">
      <alignment horizontal="center" wrapText="1"/>
    </xf>
    <xf numFmtId="0" fontId="34" fillId="18" borderId="6" pivotButton="0" quotePrefix="0" xfId="0"/>
    <xf numFmtId="0" fontId="34" fillId="15" borderId="6" applyAlignment="1" pivotButton="0" quotePrefix="0" xfId="0">
      <alignment horizontal="left" indent="4"/>
    </xf>
    <xf numFmtId="0" fontId="34" fillId="16" borderId="6" applyAlignment="1" pivotButton="0" quotePrefix="0" xfId="0">
      <alignment horizontal="left" indent="4"/>
    </xf>
    <xf numFmtId="0" fontId="34" fillId="17" borderId="6" applyAlignment="1" pivotButton="0" quotePrefix="0" xfId="0">
      <alignment horizontal="left" indent="4"/>
    </xf>
    <xf numFmtId="0" fontId="34" fillId="18" borderId="6" applyAlignment="1" pivotButton="0" quotePrefix="0" xfId="0">
      <alignment horizontal="left" indent="2"/>
    </xf>
    <xf numFmtId="171" fontId="26" fillId="14" borderId="2" applyAlignment="1" pivotButton="0" quotePrefix="0" xfId="12">
      <alignment horizontal="center" vertical="top" wrapText="1"/>
    </xf>
    <xf numFmtId="172" fontId="21" fillId="3" borderId="0" applyAlignment="1" pivotButton="0" quotePrefix="0" xfId="11">
      <alignment horizontal="center" wrapText="1"/>
    </xf>
    <xf numFmtId="0" fontId="15" fillId="0" borderId="0" applyAlignment="1" pivotButton="0" quotePrefix="0" xfId="11">
      <alignment horizontal="left" vertical="top" wrapText="1"/>
    </xf>
    <xf numFmtId="0" fontId="15" fillId="0" borderId="0" applyAlignment="1" pivotButton="0" quotePrefix="0" xfId="12">
      <alignment horizontal="left" vertical="top" wrapText="1"/>
    </xf>
    <xf numFmtId="0" fontId="15" fillId="0" borderId="0" applyAlignment="1" pivotButton="0" quotePrefix="0" xfId="13">
      <alignment horizontal="left" vertical="top" wrapText="1"/>
    </xf>
    <xf numFmtId="0" fontId="15" fillId="0" borderId="0" applyAlignment="1" pivotButton="0" quotePrefix="0" xfId="15">
      <alignment horizontal="left" vertical="top" wrapText="1"/>
    </xf>
    <xf numFmtId="0" fontId="1" fillId="0" borderId="0" pivotButton="0" quotePrefix="0" xfId="13"/>
    <xf numFmtId="0" fontId="1" fillId="0" borderId="0" pivotButton="0" quotePrefix="0" xfId="15"/>
    <xf numFmtId="0" fontId="15" fillId="0" borderId="0" applyAlignment="1" pivotButton="0" quotePrefix="0" xfId="19">
      <alignment horizontal="left" vertical="top" wrapText="1"/>
    </xf>
    <xf numFmtId="0" fontId="0" fillId="0" borderId="0" pivotButton="0" quotePrefix="0" xfId="0"/>
  </cellXfs>
  <cellStyles count="20">
    <cellStyle name="Normal" xfId="0" builtinId="0"/>
    <cellStyle name="Normal 2" xfId="1"/>
    <cellStyle name="Normal 2 2" xfId="2"/>
    <cellStyle name="Normal 2 3" xfId="3"/>
    <cellStyle name="Normal 2 4" xfId="4"/>
    <cellStyle name="Normal 2 5" xfId="5"/>
    <cellStyle name="Normal 2 6" xfId="6"/>
    <cellStyle name="Normal 2 7" xfId="7"/>
    <cellStyle name="Normal 2 8" xfId="8"/>
    <cellStyle name="Normal 2 9" xfId="9"/>
    <cellStyle name="Normal 2 10" xfId="10"/>
    <cellStyle name="Normal 2 2 2" xfId="11"/>
    <cellStyle name="Normal 2 3 2" xfId="12"/>
    <cellStyle name="Normal 2 6 2" xfId="13"/>
    <cellStyle name="Normal 2 7 2" xfId="14"/>
    <cellStyle name="Normal 2 11" xfId="15"/>
    <cellStyle name="Normal 2 17" xfId="16"/>
    <cellStyle name="Normal 2 14" xfId="17"/>
    <cellStyle name="Normal 2 13" xfId="18"/>
    <cellStyle name="Normal 2 22" xfId="19"/>
  </cellStyles>
  <dxfs count="36">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styles" Target="styles.xml" Id="rId19" /><Relationship Type="http://schemas.openxmlformats.org/officeDocument/2006/relationships/theme" Target="theme/theme1.xml" Id="rId2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B69"/>
  <sheetViews>
    <sheetView showGridLines="0" workbookViewId="0">
      <selection activeCell="A1" sqref="A1"/>
    </sheetView>
  </sheetViews>
  <sheetFormatPr baseColWidth="10" defaultColWidth="9.3984375" defaultRowHeight="12"/>
  <cols>
    <col collapsed="1" width="29" bestFit="1" customWidth="1" style="3" min="1" max="1"/>
    <col collapsed="1" width="80.796875" customWidth="1" style="2" min="2" max="2"/>
    <col collapsed="1" width="9.3984375" customWidth="1" style="3" min="3" max="16384"/>
  </cols>
  <sheetData>
    <row r="1" ht="18" customHeight="1" s="173">
      <c r="A1" s="1" t="inlineStr">
        <is>
          <t>Context</t>
        </is>
      </c>
    </row>
    <row r="3" ht="13" customHeight="1" s="173" thickBot="1">
      <c r="A3" s="4" t="inlineStr">
        <is>
          <t>entity</t>
        </is>
      </c>
      <c r="B3" s="5" t="n"/>
    </row>
    <row r="4" ht="14" customHeight="1" s="173" thickBot="1">
      <c r="A4" s="6" t="inlineStr">
        <is>
          <t>identifier</t>
        </is>
      </c>
      <c r="B4" s="5" t="inlineStr">
        <is>
          <t>entityCode</t>
        </is>
      </c>
    </row>
    <row r="5" ht="14" customHeight="1" s="173" thickBot="1">
      <c r="A5" s="7" t="inlineStr">
        <is>
          <t>scheme</t>
        </is>
      </c>
      <c r="B5" s="5" t="inlineStr">
        <is>
          <t>http://www.idx.co.id/xbrl</t>
        </is>
      </c>
    </row>
    <row r="7" ht="14" customHeight="1" s="173" thickBot="1">
      <c r="A7" s="8" t="inlineStr">
        <is>
          <t>period</t>
        </is>
      </c>
      <c r="B7" s="5" t="n"/>
    </row>
    <row r="8" ht="14" customHeight="1" s="173" thickBot="1">
      <c r="A8" s="6" t="inlineStr">
        <is>
          <t>startDate</t>
        </is>
      </c>
      <c r="B8" s="9" t="n">
        <v>40544</v>
      </c>
    </row>
    <row r="9" ht="14" customHeight="1" s="173" thickBot="1">
      <c r="A9" s="6" t="inlineStr">
        <is>
          <t>endDate</t>
        </is>
      </c>
      <c r="B9" s="9" t="n">
        <v>40816</v>
      </c>
    </row>
    <row r="10" ht="14" customHeight="1" s="173" thickBot="1">
      <c r="A10" s="6" t="inlineStr">
        <is>
          <t>instant</t>
        </is>
      </c>
      <c r="B10" s="9" t="n">
        <v>40816</v>
      </c>
    </row>
    <row r="11" ht="14" customHeight="1" s="173" thickBot="1">
      <c r="A11" s="6" t="inlineStr">
        <is>
          <t>startDate</t>
        </is>
      </c>
      <c r="B11" s="9" t="n">
        <v>40179</v>
      </c>
    </row>
    <row r="12" ht="14" customHeight="1" s="173" thickBot="1">
      <c r="A12" s="6" t="inlineStr">
        <is>
          <t>endDate</t>
        </is>
      </c>
      <c r="B12" s="9" t="n">
        <v>40543</v>
      </c>
    </row>
    <row r="13" ht="14" customHeight="1" s="173" thickBot="1">
      <c r="A13" s="6" t="inlineStr">
        <is>
          <t>instant</t>
        </is>
      </c>
      <c r="B13" s="9" t="n">
        <v>40543</v>
      </c>
    </row>
    <row r="14" ht="14" customHeight="1" s="173" thickBot="1">
      <c r="A14" s="6" t="inlineStr">
        <is>
          <t>startDate</t>
        </is>
      </c>
      <c r="B14" s="9" t="n">
        <v>40179</v>
      </c>
    </row>
    <row r="15" ht="14" customHeight="1" s="173" thickBot="1">
      <c r="A15" s="6" t="inlineStr">
        <is>
          <t>endDate</t>
        </is>
      </c>
      <c r="B15" s="9" t="n">
        <v>40451</v>
      </c>
    </row>
    <row r="16" ht="14" customHeight="1" s="173" thickBot="1">
      <c r="A16" s="6" t="inlineStr">
        <is>
          <t>instant</t>
        </is>
      </c>
      <c r="B16" s="9" t="n">
        <v>40451</v>
      </c>
    </row>
    <row r="17" ht="14" customHeight="1" s="173" thickBot="1">
      <c r="A17" s="6" t="inlineStr">
        <is>
          <t>instant</t>
        </is>
      </c>
      <c r="B17" s="9" t="n">
        <v>40178</v>
      </c>
    </row>
    <row r="19" ht="13" customHeight="1" s="173" thickBot="1">
      <c r="A19" s="4" t="inlineStr">
        <is>
          <t>CurrentYearDuration</t>
        </is>
      </c>
      <c r="B19" s="5" t="n"/>
    </row>
    <row r="20" ht="14" customHeight="1" s="173" thickBot="1">
      <c r="A20" s="6" t="inlineStr">
        <is>
          <t>entity</t>
        </is>
      </c>
      <c r="B20" s="5" t="n"/>
    </row>
    <row r="21" ht="14" customHeight="1" s="173" thickBot="1">
      <c r="A21" s="7" t="inlineStr">
        <is>
          <t>identifier</t>
        </is>
      </c>
      <c r="B21" s="5" t="inlineStr">
        <is>
          <t>entityCode</t>
        </is>
      </c>
    </row>
    <row r="22" ht="14" customHeight="1" s="173" thickBot="1">
      <c r="A22" s="10" t="inlineStr">
        <is>
          <t>scheme</t>
        </is>
      </c>
      <c r="B22" s="5" t="inlineStr">
        <is>
          <t>http://www.idx.co.id/xbrl</t>
        </is>
      </c>
    </row>
    <row r="23" ht="14" customHeight="1" s="173" thickBot="1">
      <c r="A23" s="6" t="inlineStr">
        <is>
          <t>period</t>
        </is>
      </c>
      <c r="B23" s="5" t="n"/>
    </row>
    <row r="24" ht="14" customHeight="1" s="173" thickBot="1">
      <c r="A24" s="7" t="inlineStr">
        <is>
          <t>startDate</t>
        </is>
      </c>
      <c r="B24" s="9" t="n">
        <v>40544</v>
      </c>
    </row>
    <row r="25" ht="14" customHeight="1" s="173" thickBot="1">
      <c r="A25" s="7" t="inlineStr">
        <is>
          <t>endDate</t>
        </is>
      </c>
      <c r="B25" s="9" t="n">
        <v>40816</v>
      </c>
    </row>
    <row r="27" ht="13" customHeight="1" s="173" thickBot="1">
      <c r="A27" s="4" t="inlineStr">
        <is>
          <t>CurrentYearInstant</t>
        </is>
      </c>
      <c r="B27" s="5" t="n"/>
    </row>
    <row r="28" ht="14" customHeight="1" s="173" thickBot="1">
      <c r="A28" s="6" t="inlineStr">
        <is>
          <t>entity</t>
        </is>
      </c>
      <c r="B28" s="5" t="n"/>
    </row>
    <row r="29" ht="14" customHeight="1" s="173" thickBot="1">
      <c r="A29" s="7" t="inlineStr">
        <is>
          <t>identifier</t>
        </is>
      </c>
      <c r="B29" s="5" t="inlineStr">
        <is>
          <t>entityCode</t>
        </is>
      </c>
    </row>
    <row r="30" ht="14" customHeight="1" s="173" thickBot="1">
      <c r="A30" s="10" t="inlineStr">
        <is>
          <t>scheme</t>
        </is>
      </c>
      <c r="B30" s="5" t="inlineStr">
        <is>
          <t>http://www.idx.co.id/xbrl</t>
        </is>
      </c>
    </row>
    <row r="31" ht="14" customHeight="1" s="173" thickBot="1">
      <c r="A31" s="6" t="inlineStr">
        <is>
          <t>period</t>
        </is>
      </c>
      <c r="B31" s="5" t="n"/>
    </row>
    <row r="32" ht="14" customHeight="1" s="173" thickBot="1">
      <c r="A32" s="7" t="inlineStr">
        <is>
          <t>instant</t>
        </is>
      </c>
      <c r="B32" s="9" t="n">
        <v>40816</v>
      </c>
    </row>
    <row r="34" ht="13" customHeight="1" s="173" thickBot="1">
      <c r="A34" s="4" t="inlineStr">
        <is>
          <t>PriorEndYearDuration</t>
        </is>
      </c>
      <c r="B34" s="5" t="n"/>
    </row>
    <row r="35" ht="14" customHeight="1" s="173" thickBot="1">
      <c r="A35" s="6" t="inlineStr">
        <is>
          <t>entity</t>
        </is>
      </c>
      <c r="B35" s="5" t="n"/>
    </row>
    <row r="36" ht="14" customHeight="1" s="173" thickBot="1">
      <c r="A36" s="7" t="inlineStr">
        <is>
          <t>identifier</t>
        </is>
      </c>
      <c r="B36" s="5" t="inlineStr">
        <is>
          <t>entityCode</t>
        </is>
      </c>
    </row>
    <row r="37" ht="14" customHeight="1" s="173" thickBot="1">
      <c r="A37" s="10" t="inlineStr">
        <is>
          <t>scheme</t>
        </is>
      </c>
      <c r="B37" s="5" t="inlineStr">
        <is>
          <t>http://www.idx.co.id/xbrl</t>
        </is>
      </c>
    </row>
    <row r="38" ht="14" customHeight="1" s="173" thickBot="1">
      <c r="A38" s="6" t="inlineStr">
        <is>
          <t>period</t>
        </is>
      </c>
      <c r="B38" s="5" t="n"/>
    </row>
    <row r="39" ht="14" customHeight="1" s="173" thickBot="1">
      <c r="A39" s="7" t="inlineStr">
        <is>
          <t>startDate</t>
        </is>
      </c>
      <c r="B39" s="9" t="n">
        <v>40179</v>
      </c>
    </row>
    <row r="40" ht="14" customHeight="1" s="173" thickBot="1">
      <c r="A40" s="7" t="inlineStr">
        <is>
          <t>endDate</t>
        </is>
      </c>
      <c r="B40" s="9" t="n">
        <v>40543</v>
      </c>
    </row>
    <row r="42" ht="13" customHeight="1" s="173" thickBot="1">
      <c r="A42" s="4" t="inlineStr">
        <is>
          <t>PriorEndYearInstant</t>
        </is>
      </c>
      <c r="B42" s="5" t="n"/>
    </row>
    <row r="43" ht="14" customHeight="1" s="173" thickBot="1">
      <c r="A43" s="6" t="inlineStr">
        <is>
          <t>entity</t>
        </is>
      </c>
      <c r="B43" s="5" t="n"/>
    </row>
    <row r="44" ht="14" customHeight="1" s="173" thickBot="1">
      <c r="A44" s="7" t="inlineStr">
        <is>
          <t>identifier</t>
        </is>
      </c>
      <c r="B44" s="5" t="inlineStr">
        <is>
          <t>entityCode</t>
        </is>
      </c>
    </row>
    <row r="45" ht="14" customHeight="1" s="173" thickBot="1">
      <c r="A45" s="10" t="inlineStr">
        <is>
          <t>scheme</t>
        </is>
      </c>
      <c r="B45" s="5" t="inlineStr">
        <is>
          <t>http://www.idx.co.id/xbrl</t>
        </is>
      </c>
    </row>
    <row r="46" ht="14" customHeight="1" s="173" thickBot="1">
      <c r="A46" s="6" t="inlineStr">
        <is>
          <t>period</t>
        </is>
      </c>
      <c r="B46" s="5" t="n"/>
    </row>
    <row r="47" ht="14" customHeight="1" s="173" thickBot="1">
      <c r="A47" s="7" t="inlineStr">
        <is>
          <t>instant</t>
        </is>
      </c>
      <c r="B47" s="9" t="n">
        <v>40543</v>
      </c>
    </row>
    <row r="49" ht="13" customHeight="1" s="173" thickBot="1">
      <c r="A49" s="4" t="inlineStr">
        <is>
          <t>PriorYearDuration</t>
        </is>
      </c>
      <c r="B49" s="5" t="n"/>
    </row>
    <row r="50" ht="14" customHeight="1" s="173" thickBot="1">
      <c r="A50" s="6" t="inlineStr">
        <is>
          <t>entity</t>
        </is>
      </c>
      <c r="B50" s="5" t="n"/>
    </row>
    <row r="51" ht="14" customHeight="1" s="173" thickBot="1">
      <c r="A51" s="7" t="inlineStr">
        <is>
          <t>identifier</t>
        </is>
      </c>
      <c r="B51" s="5" t="inlineStr">
        <is>
          <t>entityCode</t>
        </is>
      </c>
    </row>
    <row r="52" ht="14" customHeight="1" s="173" thickBot="1">
      <c r="A52" s="10" t="inlineStr">
        <is>
          <t>scheme</t>
        </is>
      </c>
      <c r="B52" s="5" t="inlineStr">
        <is>
          <t>http://www.idx.co.id/xbrl</t>
        </is>
      </c>
    </row>
    <row r="53" ht="14" customHeight="1" s="173" thickBot="1">
      <c r="A53" s="6" t="inlineStr">
        <is>
          <t>period</t>
        </is>
      </c>
      <c r="B53" s="5" t="n"/>
    </row>
    <row r="54" ht="14" customHeight="1" s="173" thickBot="1">
      <c r="A54" s="7" t="inlineStr">
        <is>
          <t>startDate</t>
        </is>
      </c>
      <c r="B54" s="9" t="n">
        <v>40179</v>
      </c>
    </row>
    <row r="55" ht="14" customHeight="1" s="173" thickBot="1">
      <c r="A55" s="7" t="inlineStr">
        <is>
          <t>endDate</t>
        </is>
      </c>
      <c r="B55" s="9" t="n">
        <v>40451</v>
      </c>
    </row>
    <row r="57" ht="13" customHeight="1" s="173" thickBot="1">
      <c r="A57" s="4" t="inlineStr">
        <is>
          <t>PriorYearInstant</t>
        </is>
      </c>
      <c r="B57" s="5" t="n"/>
    </row>
    <row r="58" ht="14" customHeight="1" s="173" thickBot="1">
      <c r="A58" s="6" t="inlineStr">
        <is>
          <t>entity</t>
        </is>
      </c>
      <c r="B58" s="5" t="n"/>
    </row>
    <row r="59" ht="14" customHeight="1" s="173" thickBot="1">
      <c r="A59" s="7" t="inlineStr">
        <is>
          <t>identifier</t>
        </is>
      </c>
      <c r="B59" s="5" t="inlineStr">
        <is>
          <t>entityCode</t>
        </is>
      </c>
    </row>
    <row r="60" ht="14" customHeight="1" s="173" thickBot="1">
      <c r="A60" s="10" t="inlineStr">
        <is>
          <t>scheme</t>
        </is>
      </c>
      <c r="B60" s="5" t="inlineStr">
        <is>
          <t>http://www.idx.co.id/xbrl</t>
        </is>
      </c>
    </row>
    <row r="61" ht="14" customHeight="1" s="173" thickBot="1">
      <c r="A61" s="6" t="inlineStr">
        <is>
          <t>period</t>
        </is>
      </c>
      <c r="B61" s="5" t="n"/>
    </row>
    <row r="62" ht="14" customHeight="1" s="173" thickBot="1">
      <c r="A62" s="7" t="inlineStr">
        <is>
          <t>instant</t>
        </is>
      </c>
      <c r="B62" s="9" t="n">
        <v>40451</v>
      </c>
    </row>
    <row r="64" ht="13" customHeight="1" s="173" thickBot="1">
      <c r="A64" s="4" t="inlineStr">
        <is>
          <t>Prior2YearsInstant</t>
        </is>
      </c>
      <c r="B64" s="5" t="n"/>
    </row>
    <row r="65" ht="14" customHeight="1" s="173" thickBot="1">
      <c r="A65" s="6" t="inlineStr">
        <is>
          <t>entity</t>
        </is>
      </c>
      <c r="B65" s="5" t="n"/>
    </row>
    <row r="66" ht="14" customHeight="1" s="173" thickBot="1">
      <c r="A66" s="7" t="inlineStr">
        <is>
          <t>identifier</t>
        </is>
      </c>
      <c r="B66" s="5" t="inlineStr">
        <is>
          <t>entityCode</t>
        </is>
      </c>
    </row>
    <row r="67" ht="14" customHeight="1" s="173" thickBot="1">
      <c r="A67" s="10" t="inlineStr">
        <is>
          <t>scheme</t>
        </is>
      </c>
      <c r="B67" s="5" t="inlineStr">
        <is>
          <t>http://www.idx.co.id/xbrl</t>
        </is>
      </c>
    </row>
    <row r="68" ht="14" customHeight="1" s="173" thickBot="1">
      <c r="A68" s="6" t="inlineStr">
        <is>
          <t>period</t>
        </is>
      </c>
      <c r="B68" s="5" t="n"/>
    </row>
    <row r="69" ht="14" customHeight="1" s="173" thickBot="1">
      <c r="A69" s="7" t="inlineStr">
        <is>
          <t>instant</t>
        </is>
      </c>
      <c r="B69" s="9" t="n">
        <v>40178</v>
      </c>
    </row>
  </sheetData>
  <pageMargins left="0.7" right="0.7" top="0.75" bottom="0.75" header="0.3" footer="0.3"/>
  <pageSetup orientation="portrait" paperSize="9"/>
</worksheet>
</file>

<file path=xl/worksheets/sheet2.xml><?xml version="1.0" encoding="utf-8"?>
<worksheet xmlns="http://schemas.openxmlformats.org/spreadsheetml/2006/main">
  <sheetPr>
    <outlinePr summaryBelow="1" summaryRight="1"/>
    <pageSetUpPr/>
  </sheetPr>
  <dimension ref="A1:B2"/>
  <sheetViews>
    <sheetView workbookViewId="0">
      <selection activeCell="B2" sqref="B2"/>
    </sheetView>
  </sheetViews>
  <sheetFormatPr baseColWidth="10" defaultColWidth="9.3984375" defaultRowHeight="12"/>
  <cols>
    <col collapsed="1" width="100.796875" customWidth="1" style="12" min="1" max="1"/>
    <col collapsed="1" width="50.796875" customWidth="1" style="12" min="2" max="2"/>
    <col collapsed="1" width="9.3984375" customWidth="1" style="13" min="3" max="16384"/>
  </cols>
  <sheetData>
    <row r="1" customFormat="1" s="3">
      <c r="A1" s="11" t="inlineStr">
        <is>
          <t>Inline XBRL file names</t>
        </is>
      </c>
      <c r="B1" s="11" t="inlineStr">
        <is>
          <t>Worksheet names</t>
        </is>
      </c>
    </row>
    <row r="2">
      <c r="A2" s="12" t="inlineStr">
        <is>
          <t>1000000.html</t>
        </is>
      </c>
      <c r="B2" s="12" t="inlineStr">
        <is>
          <t>1000000</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P45"/>
  <sheetViews>
    <sheetView showGridLines="0" topLeftCell="A1" workbookViewId="0">
      <pane xSplit="2" ySplit="3" topLeftCell="C4" activePane="bottomRight" state="frozen"/>
      <selection pane="topRight"/>
      <selection pane="bottomLeft"/>
      <selection pane="bottomRight" activeCell="A5" sqref="A5"/>
    </sheetView>
  </sheetViews>
  <sheetFormatPr baseColWidth="10" defaultColWidth="9.3984375" defaultRowHeight="15"/>
  <cols>
    <col collapsed="1" width="42.59765625" bestFit="1" customWidth="1" style="15" min="1" max="1"/>
    <col width="21" customWidth="1" style="15" min="2" max="2"/>
    <col collapsed="1" width="21" customWidth="1" style="15" min="3" max="4"/>
    <col width="21" customWidth="1" style="15" min="5" max="5"/>
    <col collapsed="1" width="21" customWidth="1" style="15" min="6" max="11"/>
    <col collapsed="1" width="26" customWidth="1" style="15" min="12" max="12"/>
    <col collapsed="1" width="21" customWidth="1" style="15" min="13" max="42"/>
    <col collapsed="1" width="9.3984375" customWidth="1" style="15" min="43" max="16384"/>
  </cols>
  <sheetData>
    <row r="1" ht="19" customHeight="1" s="173">
      <c r="A1" s="16" t="inlineStr">
        <is>
          <t>Informasi umum</t>
        </is>
      </c>
      <c r="B1" s="14" t="n"/>
    </row>
    <row r="2" ht="17.25" customHeight="1" s="173">
      <c r="A2" s="16" t="n"/>
      <c r="B2" s="16" t="n"/>
      <c r="C2" s="20" t="n"/>
    </row>
    <row r="3" ht="17" customHeight="1" s="173">
      <c r="A3" s="21" t="inlineStr">
        <is>
          <t>Period</t>
        </is>
      </c>
      <c r="B3" s="17" t="n"/>
      <c r="C3" s="24" t="inlineStr">
        <is>
          <t>2019-12-31</t>
        </is>
      </c>
      <c r="D3" s="24" t="inlineStr">
        <is>
          <t>2020-12-31</t>
        </is>
      </c>
      <c r="E3" s="24" t="inlineStr">
        <is>
          <t>2021-12-31</t>
        </is>
      </c>
      <c r="F3" s="24" t="inlineStr">
        <is>
          <t>2022-12-31</t>
        </is>
      </c>
      <c r="G3" s="24" t="inlineStr">
        <is>
          <t>2023-12-31</t>
        </is>
      </c>
      <c r="H3" s="24" t="inlineStr">
        <is>
          <t>2024-12-31</t>
        </is>
      </c>
      <c r="I3" s="24" t="inlineStr">
        <is>
          <t>2025-12-31</t>
        </is>
      </c>
      <c r="J3" s="24" t="n"/>
      <c r="K3" s="24" t="n"/>
      <c r="L3" s="24" t="n"/>
      <c r="M3" s="24" t="n"/>
      <c r="N3" s="24" t="n"/>
      <c r="O3" s="24" t="n"/>
      <c r="P3" s="24" t="n"/>
      <c r="Q3" s="24" t="n"/>
      <c r="R3" s="24" t="n"/>
      <c r="S3" s="24" t="n"/>
      <c r="T3" s="24" t="n"/>
      <c r="U3" s="24" t="n"/>
      <c r="V3" s="24" t="n"/>
      <c r="W3" s="24" t="n"/>
      <c r="X3" s="24" t="n"/>
      <c r="Y3" s="24" t="n"/>
      <c r="Z3" s="24" t="n"/>
      <c r="AA3" s="24" t="n"/>
      <c r="AB3" s="24" t="n"/>
      <c r="AC3" s="24" t="n"/>
      <c r="AD3" s="24" t="n"/>
      <c r="AE3" s="24" t="n"/>
      <c r="AF3" s="24" t="n"/>
      <c r="AG3" s="24" t="n"/>
      <c r="AH3" s="24" t="n"/>
      <c r="AI3" s="24" t="n"/>
      <c r="AJ3" s="24" t="n"/>
      <c r="AK3" s="24" t="n"/>
      <c r="AL3" s="24" t="n"/>
      <c r="AM3" s="24" t="n"/>
      <c r="AN3" s="24" t="n"/>
      <c r="AO3" s="24" t="n"/>
      <c r="AP3" s="24" t="n"/>
    </row>
    <row r="4" ht="18" customHeight="1" s="173" thickBot="1">
      <c r="A4" s="23" t="inlineStr">
        <is>
          <t>Informasi umum</t>
        </is>
      </c>
      <c r="B4" s="18" t="n"/>
      <c r="C4" s="25" t="n"/>
      <c r="D4" s="25" t="n"/>
      <c r="E4" s="25" t="n"/>
      <c r="F4" s="25" t="n"/>
      <c r="G4" s="25" t="n"/>
      <c r="H4" s="25" t="n"/>
      <c r="I4" s="25" t="n"/>
      <c r="J4" s="25" t="n"/>
      <c r="K4" s="25" t="n"/>
      <c r="L4" s="25" t="n"/>
      <c r="M4" s="25" t="n"/>
      <c r="N4" s="25" t="n"/>
      <c r="O4" s="25" t="n"/>
      <c r="P4" s="25" t="n"/>
      <c r="Q4" s="25" t="n"/>
      <c r="R4" s="25" t="n"/>
      <c r="S4" s="25" t="n"/>
      <c r="T4" s="25" t="n"/>
      <c r="U4" s="25" t="n"/>
      <c r="V4" s="25" t="n"/>
      <c r="W4" s="25" t="n"/>
      <c r="X4" s="25" t="n"/>
      <c r="Y4" s="25" t="n"/>
      <c r="Z4" s="25" t="n"/>
      <c r="AA4" s="25" t="n"/>
      <c r="AB4" s="25" t="n"/>
      <c r="AC4" s="25" t="n"/>
      <c r="AD4" s="25" t="n"/>
      <c r="AE4" s="25" t="n"/>
      <c r="AF4" s="25" t="n"/>
      <c r="AG4" s="25" t="n"/>
      <c r="AH4" s="25" t="n"/>
      <c r="AI4" s="25" t="n"/>
      <c r="AJ4" s="25" t="n"/>
      <c r="AK4" s="25" t="n"/>
      <c r="AL4" s="25" t="n"/>
      <c r="AM4" s="25" t="n"/>
      <c r="AN4" s="25" t="n"/>
      <c r="AO4" s="25" t="n"/>
      <c r="AP4" s="25" t="n"/>
    </row>
    <row r="5" ht="54" customHeight="1" s="173" thickBot="1">
      <c r="A5" s="22" t="inlineStr">
        <is>
          <t>Nama entitas</t>
        </is>
      </c>
      <c r="B5" s="19" t="n"/>
      <c r="C5" s="26" t="inlineStr">
        <is>
          <t>Bank Pembangunan Daerah Jawa Barat dan Banten Tbk</t>
        </is>
      </c>
      <c r="D5" s="26" t="inlineStr">
        <is>
          <t>Bank Pembangunan Daerah Jawa Barat dan Banten Tbk</t>
        </is>
      </c>
      <c r="E5" s="26" t="inlineStr">
        <is>
          <t>Bank Pembangunan Daerah Jawa Barat dan Banten Tbk</t>
        </is>
      </c>
      <c r="F5" s="26" t="inlineStr">
        <is>
          <t>Bank Pembangunan Daerah Jawa Barat dan Banten Tbk</t>
        </is>
      </c>
      <c r="G5" s="26" t="inlineStr">
        <is>
          <t>Bank Pembangunan Daerah Jawa Barat dan Banten Tbk</t>
        </is>
      </c>
      <c r="H5" s="26" t="inlineStr">
        <is>
          <t>Bank Pembangunan Daerah Jawa Barat dan Banten Tbk</t>
        </is>
      </c>
      <c r="I5" s="26" t="inlineStr">
        <is>
          <t>Bank Pembangunan Daerah Jawa Barat dan Banten Tbk</t>
        </is>
      </c>
      <c r="J5" s="26" t="n"/>
      <c r="K5" s="26" t="n"/>
      <c r="L5" s="26" t="n"/>
      <c r="M5" s="26" t="n"/>
      <c r="N5" s="26" t="n"/>
      <c r="O5" s="26" t="n"/>
      <c r="P5" s="26" t="n"/>
      <c r="Q5" s="26" t="n"/>
      <c r="R5" s="26" t="n"/>
      <c r="S5" s="26" t="n"/>
      <c r="T5" s="26" t="n"/>
      <c r="U5" s="26" t="n"/>
      <c r="V5" s="26" t="n"/>
      <c r="W5" s="26" t="n"/>
      <c r="X5" s="26" t="n"/>
      <c r="Y5" s="26" t="n"/>
      <c r="Z5" s="26" t="n"/>
      <c r="AA5" s="26" t="n"/>
      <c r="AB5" s="26" t="n"/>
      <c r="AC5" s="26" t="n"/>
      <c r="AD5" s="26" t="n"/>
      <c r="AE5" s="26" t="n"/>
      <c r="AF5" s="26" t="n"/>
      <c r="AG5" s="26" t="n"/>
      <c r="AH5" s="26" t="n"/>
      <c r="AI5" s="26" t="n"/>
      <c r="AJ5" s="26" t="n"/>
      <c r="AK5" s="26" t="n"/>
      <c r="AL5" s="26" t="n"/>
      <c r="AM5" s="26" t="n"/>
      <c r="AN5" s="26" t="n"/>
      <c r="AO5" s="26" t="n"/>
      <c r="AP5" s="26" t="n"/>
    </row>
    <row r="6" hidden="1" ht="35" customHeight="1" s="173" thickBot="1">
      <c r="A6" s="22" t="inlineStr">
        <is>
          <t>Penjelasan perubahan nama dari akhir periode laporan sebelumnya</t>
        </is>
      </c>
      <c r="B6" s="19" t="n"/>
      <c r="C6" s="26" t="inlineStr"/>
      <c r="D6" s="26" t="inlineStr"/>
      <c r="E6" s="26" t="inlineStr"/>
      <c r="F6" s="26" t="inlineStr"/>
      <c r="G6" s="26" t="inlineStr"/>
      <c r="H6" s="26" t="inlineStr"/>
      <c r="I6" s="26" t="inlineStr"/>
      <c r="J6" s="26" t="n"/>
      <c r="K6" s="26" t="n"/>
      <c r="L6" s="26" t="n"/>
      <c r="M6" s="26" t="n"/>
      <c r="N6" s="26" t="n"/>
      <c r="O6" s="26" t="n"/>
      <c r="P6" s="26" t="n"/>
      <c r="Q6" s="26" t="n"/>
      <c r="R6" s="26" t="n"/>
      <c r="S6" s="26" t="n"/>
      <c r="T6" s="26" t="n"/>
      <c r="U6" s="26" t="n"/>
      <c r="V6" s="26" t="n"/>
      <c r="W6" s="26" t="n"/>
      <c r="X6" s="26" t="n"/>
      <c r="Y6" s="26" t="n"/>
      <c r="Z6" s="26" t="n"/>
      <c r="AA6" s="26" t="n"/>
      <c r="AB6" s="26" t="n"/>
      <c r="AC6" s="26" t="n"/>
      <c r="AD6" s="26" t="n"/>
      <c r="AE6" s="26" t="n"/>
      <c r="AF6" s="26" t="n"/>
      <c r="AG6" s="26" t="n"/>
      <c r="AH6" s="26" t="n"/>
      <c r="AI6" s="26" t="n"/>
      <c r="AJ6" s="26" t="n"/>
      <c r="AK6" s="26" t="n"/>
      <c r="AL6" s="26" t="n"/>
      <c r="AM6" s="26" t="n"/>
      <c r="AN6" s="26" t="n"/>
      <c r="AO6" s="26" t="n"/>
      <c r="AP6" s="26" t="n"/>
    </row>
    <row r="7" ht="18" customHeight="1" s="173" thickBot="1">
      <c r="A7" s="22" t="inlineStr">
        <is>
          <t>Kode entitas</t>
        </is>
      </c>
      <c r="B7" s="19" t="n"/>
      <c r="C7" s="26" t="inlineStr">
        <is>
          <t>BJBR</t>
        </is>
      </c>
      <c r="D7" s="26" t="inlineStr">
        <is>
          <t>BJBR</t>
        </is>
      </c>
      <c r="E7" s="26" t="inlineStr">
        <is>
          <t>BJBR</t>
        </is>
      </c>
      <c r="F7" s="26" t="inlineStr">
        <is>
          <t>BJBR</t>
        </is>
      </c>
      <c r="G7" s="26" t="inlineStr">
        <is>
          <t>BJBR</t>
        </is>
      </c>
      <c r="H7" s="26" t="inlineStr">
        <is>
          <t>BJBR</t>
        </is>
      </c>
      <c r="I7" s="26" t="inlineStr">
        <is>
          <t>BJBR</t>
        </is>
      </c>
      <c r="J7" s="26" t="n"/>
      <c r="K7" s="26" t="n"/>
      <c r="L7" s="26" t="n"/>
      <c r="M7" s="26" t="n"/>
      <c r="N7" s="26" t="n"/>
      <c r="O7" s="26" t="n"/>
      <c r="P7" s="26" t="n"/>
      <c r="Q7" s="26" t="n"/>
      <c r="R7" s="26" t="n"/>
      <c r="S7" s="26" t="n"/>
      <c r="T7" s="26" t="n"/>
      <c r="U7" s="26" t="n"/>
      <c r="V7" s="26" t="n"/>
      <c r="W7" s="26" t="n"/>
      <c r="X7" s="26" t="n"/>
      <c r="Y7" s="26" t="n"/>
      <c r="Z7" s="26" t="n"/>
      <c r="AA7" s="26" t="n"/>
      <c r="AB7" s="26" t="n"/>
      <c r="AC7" s="26" t="n"/>
      <c r="AD7" s="26" t="n"/>
      <c r="AE7" s="26" t="n"/>
      <c r="AF7" s="26" t="n"/>
      <c r="AG7" s="26" t="n"/>
      <c r="AH7" s="26" t="n"/>
      <c r="AI7" s="26" t="n"/>
      <c r="AJ7" s="26" t="n"/>
      <c r="AK7" s="26" t="n"/>
      <c r="AL7" s="26" t="n"/>
      <c r="AM7" s="26" t="n"/>
      <c r="AN7" s="26" t="n"/>
      <c r="AO7" s="26" t="n"/>
      <c r="AP7" s="26" t="n"/>
    </row>
    <row r="8" ht="18" customHeight="1" s="173" thickBot="1">
      <c r="A8" s="22" t="inlineStr">
        <is>
          <t>Nomor identifikasi entitas</t>
        </is>
      </c>
      <c r="B8" s="19" t="n"/>
      <c r="C8" s="26" t="inlineStr">
        <is>
          <t>AA554</t>
        </is>
      </c>
      <c r="D8" s="26" t="inlineStr">
        <is>
          <t>AA554</t>
        </is>
      </c>
      <c r="E8" s="26" t="inlineStr">
        <is>
          <t>AA554</t>
        </is>
      </c>
      <c r="F8" s="26" t="inlineStr">
        <is>
          <t>AA554</t>
        </is>
      </c>
      <c r="G8" s="26" t="inlineStr">
        <is>
          <t>AA554</t>
        </is>
      </c>
      <c r="H8" s="26" t="inlineStr">
        <is>
          <t>AA554</t>
        </is>
      </c>
      <c r="I8" s="26" t="inlineStr">
        <is>
          <t>AA554</t>
        </is>
      </c>
      <c r="J8" s="26" t="n"/>
      <c r="K8" s="26" t="n"/>
      <c r="L8" s="26" t="n"/>
      <c r="M8" s="26" t="n"/>
      <c r="N8" s="26" t="n"/>
      <c r="O8" s="26" t="n"/>
      <c r="P8" s="26" t="n"/>
      <c r="Q8" s="26" t="n"/>
      <c r="R8" s="26" t="n"/>
      <c r="S8" s="26" t="n"/>
      <c r="T8" s="26" t="n"/>
      <c r="U8" s="26" t="n"/>
      <c r="V8" s="26" t="n"/>
      <c r="W8" s="26" t="n"/>
      <c r="X8" s="26" t="n"/>
      <c r="Y8" s="26" t="n"/>
      <c r="Z8" s="26" t="n"/>
      <c r="AA8" s="26" t="n"/>
      <c r="AB8" s="26" t="n"/>
      <c r="AC8" s="26" t="n"/>
      <c r="AD8" s="26" t="n"/>
      <c r="AE8" s="26" t="n"/>
      <c r="AF8" s="26" t="n"/>
      <c r="AG8" s="26" t="n"/>
      <c r="AH8" s="26" t="n"/>
      <c r="AI8" s="26" t="n"/>
      <c r="AJ8" s="26" t="n"/>
      <c r="AK8" s="26" t="n"/>
      <c r="AL8" s="26" t="n"/>
      <c r="AM8" s="26" t="n"/>
      <c r="AN8" s="26" t="n"/>
      <c r="AO8" s="26" t="n"/>
      <c r="AP8" s="26" t="n"/>
    </row>
    <row r="9" ht="47" customHeight="1" s="173" thickBot="1">
      <c r="A9" s="22" t="inlineStr">
        <is>
          <t>Industri utama entitas</t>
        </is>
      </c>
      <c r="B9" s="19" t="n"/>
      <c r="C9" s="26" t="inlineStr">
        <is>
          <t>Keuangan dan Syariah / Financial and Sharia</t>
        </is>
      </c>
      <c r="D9" s="26" t="inlineStr">
        <is>
          <t>Keuangan dan Syariah / Financial and Sharia</t>
        </is>
      </c>
      <c r="E9" s="26" t="inlineStr">
        <is>
          <t>Keuangan dan Syariah / Financial and Sharia</t>
        </is>
      </c>
      <c r="F9" s="26" t="inlineStr">
        <is>
          <t>Keuangan dan Syariah / Financial and Sharia</t>
        </is>
      </c>
      <c r="G9" s="26" t="inlineStr">
        <is>
          <t>Keuangan dan Syariah / Financial and Sharia</t>
        </is>
      </c>
      <c r="H9" s="26" t="inlineStr">
        <is>
          <t>Keuangan dan Syariah / Financial and Sharia</t>
        </is>
      </c>
      <c r="I9" s="26" t="inlineStr">
        <is>
          <t>Keuangan dan Syariah / Financial and Sharia</t>
        </is>
      </c>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n"/>
      <c r="AH9" s="26" t="n"/>
      <c r="AI9" s="26" t="n"/>
      <c r="AJ9" s="26" t="n"/>
      <c r="AK9" s="26" t="n"/>
      <c r="AL9" s="26" t="n"/>
      <c r="AM9" s="26" t="n"/>
      <c r="AN9" s="26" t="n"/>
      <c r="AO9" s="26" t="n"/>
      <c r="AP9" s="26" t="n"/>
    </row>
    <row r="10" ht="18" customHeight="1" s="173" thickBot="1">
      <c r="A10" s="22" t="inlineStr">
        <is>
          <t>Standar akutansi yang dipilih</t>
        </is>
      </c>
      <c r="B10" s="19" t="n"/>
      <c r="C10" s="26" t="n">
        <v/>
      </c>
      <c r="D10" s="26" t="n">
        <v/>
      </c>
      <c r="E10" s="26" t="n">
        <v/>
      </c>
      <c r="F10" s="26" t="inlineStr">
        <is>
          <t>PSAK</t>
        </is>
      </c>
      <c r="G10" s="26" t="inlineStr">
        <is>
          <t>PSAK</t>
        </is>
      </c>
      <c r="H10" s="26" t="inlineStr">
        <is>
          <t>PSAK</t>
        </is>
      </c>
      <c r="I10" s="26" t="inlineStr">
        <is>
          <t>PSAK</t>
        </is>
      </c>
      <c r="J10" s="26" t="n"/>
      <c r="K10" s="26" t="n"/>
      <c r="L10" s="26" t="n"/>
      <c r="M10" s="26" t="n"/>
      <c r="N10" s="26" t="n"/>
      <c r="O10" s="26" t="n"/>
      <c r="P10" s="26" t="n"/>
      <c r="Q10" s="26" t="n"/>
      <c r="R10" s="26" t="n"/>
      <c r="S10" s="26" t="n"/>
      <c r="T10" s="26" t="n"/>
      <c r="U10" s="26" t="n"/>
      <c r="V10" s="26" t="n"/>
      <c r="W10" s="26" t="n"/>
      <c r="X10" s="26" t="n"/>
      <c r="Y10" s="26" t="n"/>
      <c r="Z10" s="26" t="n"/>
      <c r="AA10" s="26" t="n"/>
      <c r="AB10" s="26" t="n"/>
      <c r="AC10" s="26" t="n"/>
      <c r="AD10" s="26" t="n"/>
      <c r="AE10" s="26" t="n"/>
      <c r="AF10" s="26" t="n"/>
      <c r="AG10" s="26" t="n"/>
      <c r="AH10" s="26" t="n"/>
      <c r="AI10" s="26" t="n"/>
      <c r="AJ10" s="26" t="n"/>
      <c r="AK10" s="26" t="n"/>
      <c r="AL10" s="26" t="n"/>
      <c r="AM10" s="26" t="n"/>
      <c r="AN10" s="26" t="n"/>
      <c r="AO10" s="26" t="n"/>
      <c r="AP10" s="26" t="n"/>
    </row>
    <row r="11" ht="18" customHeight="1" s="173" thickBot="1">
      <c r="A11" s="22" t="inlineStr">
        <is>
          <t>Sektor</t>
        </is>
      </c>
      <c r="B11" s="19" t="n"/>
      <c r="C11" s="26" t="inlineStr">
        <is>
          <t>8. Finance</t>
        </is>
      </c>
      <c r="D11" s="26" t="inlineStr">
        <is>
          <t>8. Finance</t>
        </is>
      </c>
      <c r="E11" s="26" t="inlineStr">
        <is>
          <t>8. Finance</t>
        </is>
      </c>
      <c r="F11" s="26" t="inlineStr">
        <is>
          <t>G. Financials</t>
        </is>
      </c>
      <c r="G11" s="26" t="inlineStr">
        <is>
          <t>G. Financials</t>
        </is>
      </c>
      <c r="H11" s="26" t="inlineStr">
        <is>
          <t>G. Financials</t>
        </is>
      </c>
      <c r="I11" s="26" t="inlineStr">
        <is>
          <t>G. Financials</t>
        </is>
      </c>
      <c r="J11" s="26" t="n"/>
      <c r="K11" s="26" t="n"/>
      <c r="L11" s="26" t="n"/>
      <c r="M11" s="26" t="n"/>
      <c r="N11" s="26" t="n"/>
      <c r="O11" s="26" t="n"/>
      <c r="P11" s="26" t="n"/>
      <c r="Q11" s="26" t="n"/>
      <c r="R11" s="26" t="n"/>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row>
    <row r="12" ht="18" customHeight="1" s="173" thickBot="1">
      <c r="A12" s="22" t="inlineStr">
        <is>
          <t>Subsektor</t>
        </is>
      </c>
      <c r="B12" s="19" t="n"/>
      <c r="C12" s="26" t="inlineStr">
        <is>
          <t>81. Bank</t>
        </is>
      </c>
      <c r="D12" s="26" t="inlineStr">
        <is>
          <t>81. Bank</t>
        </is>
      </c>
      <c r="E12" s="26" t="inlineStr">
        <is>
          <t>81. Bank</t>
        </is>
      </c>
      <c r="F12" s="26" t="inlineStr">
        <is>
          <t>G1. Banks</t>
        </is>
      </c>
      <c r="G12" s="26" t="inlineStr">
        <is>
          <t>G1. Banks</t>
        </is>
      </c>
      <c r="H12" s="26" t="inlineStr">
        <is>
          <t>G1. Banks</t>
        </is>
      </c>
      <c r="I12" s="26" t="inlineStr">
        <is>
          <t>G1. Banks</t>
        </is>
      </c>
      <c r="J12" s="26" t="n"/>
      <c r="K12" s="26" t="n"/>
      <c r="L12" s="26" t="n"/>
      <c r="M12" s="26" t="n"/>
      <c r="N12" s="26" t="n"/>
      <c r="O12" s="26" t="n"/>
      <c r="P12" s="26" t="n"/>
      <c r="Q12" s="26" t="n"/>
      <c r="R12" s="26" t="n"/>
      <c r="S12" s="26" t="n"/>
      <c r="T12" s="26" t="n"/>
      <c r="U12" s="26" t="n"/>
      <c r="V12" s="26" t="n"/>
      <c r="W12" s="26" t="n"/>
      <c r="X12" s="26" t="n"/>
      <c r="Y12" s="26" t="n"/>
      <c r="Z12" s="26" t="n"/>
      <c r="AA12" s="26" t="n"/>
      <c r="AB12" s="26" t="n"/>
      <c r="AC12" s="26" t="n"/>
      <c r="AD12" s="26" t="n"/>
      <c r="AE12" s="26" t="n"/>
      <c r="AF12" s="26" t="n"/>
      <c r="AG12" s="26" t="n"/>
      <c r="AH12" s="26" t="n"/>
      <c r="AI12" s="26" t="n"/>
      <c r="AJ12" s="26" t="n"/>
      <c r="AK12" s="26" t="n"/>
      <c r="AL12" s="26" t="n"/>
      <c r="AM12" s="26" t="n"/>
      <c r="AN12" s="26" t="n"/>
      <c r="AO12" s="26" t="n"/>
      <c r="AP12" s="26" t="n"/>
    </row>
    <row r="13" ht="18" customHeight="1" s="173" thickBot="1">
      <c r="A13" s="22" t="inlineStr">
        <is>
          <t>Industri</t>
        </is>
      </c>
      <c r="B13" s="19" t="n"/>
      <c r="C13" s="26" t="n">
        <v/>
      </c>
      <c r="D13" s="26" t="n">
        <v/>
      </c>
      <c r="E13" s="26" t="n">
        <v/>
      </c>
      <c r="F13" s="26" t="inlineStr">
        <is>
          <t>G11. Banks</t>
        </is>
      </c>
      <c r="G13" s="26" t="inlineStr">
        <is>
          <t>G11. Banks</t>
        </is>
      </c>
      <c r="H13" s="26" t="inlineStr">
        <is>
          <t>G11. Banks</t>
        </is>
      </c>
      <c r="I13" s="26" t="inlineStr">
        <is>
          <t>G11. Banks</t>
        </is>
      </c>
      <c r="J13" s="26" t="n"/>
      <c r="K13" s="26" t="n"/>
      <c r="L13" s="26" t="n"/>
      <c r="M13" s="26" t="n"/>
      <c r="N13" s="26" t="n"/>
      <c r="O13" s="26" t="n"/>
      <c r="P13" s="26" t="n"/>
      <c r="Q13" s="26" t="n"/>
      <c r="R13" s="26" t="n"/>
      <c r="S13" s="26" t="n"/>
      <c r="T13" s="26" t="n"/>
      <c r="U13" s="26" t="n"/>
      <c r="V13" s="26" t="n"/>
      <c r="W13" s="26" t="n"/>
      <c r="X13" s="26" t="n"/>
      <c r="Y13" s="26" t="n"/>
      <c r="Z13" s="26" t="n"/>
      <c r="AA13" s="26" t="n"/>
      <c r="AB13" s="26" t="n"/>
      <c r="AC13" s="26" t="n"/>
      <c r="AD13" s="26" t="n"/>
      <c r="AE13" s="26" t="n"/>
      <c r="AF13" s="26" t="n"/>
      <c r="AG13" s="26" t="n"/>
      <c r="AH13" s="26" t="n"/>
      <c r="AI13" s="26" t="n"/>
      <c r="AJ13" s="26" t="n"/>
      <c r="AK13" s="26" t="n"/>
      <c r="AL13" s="26" t="n"/>
      <c r="AM13" s="26" t="n"/>
      <c r="AN13" s="26" t="n"/>
      <c r="AO13" s="26" t="n"/>
      <c r="AP13" s="26" t="n"/>
    </row>
    <row r="14" ht="18" customHeight="1" s="173" thickBot="1">
      <c r="A14" s="22" t="inlineStr">
        <is>
          <t>Subindustri</t>
        </is>
      </c>
      <c r="B14" s="19" t="n"/>
      <c r="C14" s="26" t="n">
        <v/>
      </c>
      <c r="D14" s="26" t="n">
        <v/>
      </c>
      <c r="E14" s="26" t="n">
        <v/>
      </c>
      <c r="F14" s="26" t="inlineStr">
        <is>
          <t>G111. Banks</t>
        </is>
      </c>
      <c r="G14" s="26" t="inlineStr">
        <is>
          <t>G111. Banks</t>
        </is>
      </c>
      <c r="H14" s="26" t="inlineStr">
        <is>
          <t>G111. Banks</t>
        </is>
      </c>
      <c r="I14" s="26" t="inlineStr">
        <is>
          <t>G111. Banks</t>
        </is>
      </c>
      <c r="J14" s="26" t="n"/>
      <c r="K14" s="26" t="n"/>
      <c r="L14" s="26" t="n"/>
      <c r="M14" s="26" t="n"/>
      <c r="N14" s="26" t="n"/>
      <c r="O14" s="26" t="n"/>
      <c r="P14" s="26" t="n"/>
      <c r="Q14" s="26" t="n"/>
      <c r="R14" s="26" t="n"/>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row>
    <row r="15" ht="51" customHeight="1" s="173" thickBot="1">
      <c r="A15" s="22" t="inlineStr">
        <is>
          <t>Informasi pemegang saham pengendali</t>
        </is>
      </c>
      <c r="B15" s="19" t="n"/>
      <c r="C15" s="26" t="inlineStr">
        <is>
          <t>Indonesian Government</t>
        </is>
      </c>
      <c r="D15" s="26" t="inlineStr">
        <is>
          <t>Indonesian Government</t>
        </is>
      </c>
      <c r="E15" s="26" t="inlineStr">
        <is>
          <t>Indonesian Government</t>
        </is>
      </c>
      <c r="F15" s="26" t="inlineStr">
        <is>
          <t>Indonesian Government</t>
        </is>
      </c>
      <c r="G15" s="26" t="inlineStr">
        <is>
          <t>Indonesian Government</t>
        </is>
      </c>
      <c r="H15" s="26" t="inlineStr">
        <is>
          <t>Indonesian Government</t>
        </is>
      </c>
      <c r="I15" s="26" t="inlineStr">
        <is>
          <t>Indonesian Government</t>
        </is>
      </c>
      <c r="J15" s="26" t="n"/>
      <c r="K15" s="26" t="n"/>
      <c r="L15" s="26" t="n"/>
      <c r="M15" s="26" t="n"/>
      <c r="N15" s="26" t="n"/>
      <c r="O15" s="26" t="n"/>
      <c r="P15" s="26" t="n"/>
      <c r="Q15" s="26" t="n"/>
      <c r="R15" s="26" t="n"/>
      <c r="S15" s="26" t="n"/>
      <c r="T15" s="26" t="n"/>
      <c r="U15" s="26" t="n"/>
      <c r="V15" s="26" t="n"/>
      <c r="W15" s="26" t="n"/>
      <c r="X15" s="26" t="n"/>
      <c r="Y15" s="26" t="n"/>
      <c r="Z15" s="26" t="n"/>
      <c r="AA15" s="26" t="n"/>
      <c r="AB15" s="26" t="n"/>
      <c r="AC15" s="26" t="n"/>
      <c r="AD15" s="26" t="n"/>
      <c r="AE15" s="26" t="n"/>
      <c r="AF15" s="26" t="n"/>
      <c r="AG15" s="26" t="n"/>
      <c r="AH15" s="26" t="n"/>
      <c r="AI15" s="26" t="n"/>
      <c r="AJ15" s="26" t="n"/>
      <c r="AK15" s="26" t="n"/>
      <c r="AL15" s="26" t="n"/>
      <c r="AM15" s="26" t="n"/>
      <c r="AN15" s="26" t="n"/>
      <c r="AO15" s="26" t="n"/>
      <c r="AP15" s="26" t="n"/>
    </row>
    <row r="16" ht="49" customHeight="1" s="173" thickBot="1">
      <c r="A16" s="22" t="inlineStr">
        <is>
          <t>Jenis entitas</t>
        </is>
      </c>
      <c r="B16" s="19" t="n"/>
      <c r="C16" s="26" t="inlineStr">
        <is>
          <t>Local Company - Indonesia Jurisdiction</t>
        </is>
      </c>
      <c r="D16" s="26" t="inlineStr">
        <is>
          <t>Local Company - Indonesia Jurisdiction</t>
        </is>
      </c>
      <c r="E16" s="26" t="inlineStr">
        <is>
          <t>Local Company - Indonesia Jurisdiction</t>
        </is>
      </c>
      <c r="F16" s="26" t="inlineStr">
        <is>
          <t>Local Company - Indonesia Jurisdiction</t>
        </is>
      </c>
      <c r="G16" s="26" t="inlineStr">
        <is>
          <t>Local Company - Indonesia Jurisdiction</t>
        </is>
      </c>
      <c r="H16" s="26" t="inlineStr">
        <is>
          <t>Local Company - Indonesia Jurisdiction</t>
        </is>
      </c>
      <c r="I16" s="26" t="inlineStr">
        <is>
          <t>Local Company - Indonesia Jurisdiction</t>
        </is>
      </c>
      <c r="J16" s="26" t="n"/>
      <c r="K16" s="26" t="n"/>
      <c r="L16" s="26" t="n"/>
      <c r="M16" s="26" t="n"/>
      <c r="N16" s="26" t="n"/>
      <c r="O16" s="26" t="n"/>
      <c r="P16" s="26" t="n"/>
      <c r="Q16" s="26" t="n"/>
      <c r="R16" s="26" t="n"/>
      <c r="S16" s="26" t="n"/>
      <c r="T16" s="26" t="n"/>
      <c r="U16" s="26" t="n"/>
      <c r="V16" s="26" t="n"/>
      <c r="W16" s="26" t="n"/>
      <c r="X16" s="26" t="n"/>
      <c r="Y16" s="26" t="n"/>
      <c r="Z16" s="26" t="n"/>
      <c r="AA16" s="26" t="n"/>
      <c r="AB16" s="26" t="n"/>
      <c r="AC16" s="26" t="n"/>
      <c r="AD16" s="26" t="n"/>
      <c r="AE16" s="26" t="n"/>
      <c r="AF16" s="26" t="n"/>
      <c r="AG16" s="26" t="n"/>
      <c r="AH16" s="26" t="n"/>
      <c r="AI16" s="26" t="n"/>
      <c r="AJ16" s="26" t="n"/>
      <c r="AK16" s="26" t="n"/>
      <c r="AL16" s="26" t="n"/>
      <c r="AM16" s="26" t="n"/>
      <c r="AN16" s="26" t="n"/>
      <c r="AO16" s="26" t="n"/>
      <c r="AP16" s="26" t="n"/>
    </row>
    <row r="17" ht="39" customHeight="1" s="173" thickBot="1">
      <c r="A17" s="22" t="inlineStr">
        <is>
          <t>Jenis efek yang dicatatkan</t>
        </is>
      </c>
      <c r="B17" s="19" t="n"/>
      <c r="C17" s="26" t="inlineStr">
        <is>
          <t>Saham dan Obligasi / Stock and Bond</t>
        </is>
      </c>
      <c r="D17" s="26" t="inlineStr">
        <is>
          <t>Saham dan Obligasi / Stock and Bond</t>
        </is>
      </c>
      <c r="E17" s="26" t="inlineStr">
        <is>
          <t>Saham dan Obligasi / Stock and Bond</t>
        </is>
      </c>
      <c r="F17" s="26" t="inlineStr">
        <is>
          <t>Saham dan Obligasi / Stock and Bond</t>
        </is>
      </c>
      <c r="G17" s="26" t="inlineStr">
        <is>
          <t>Saham dan Obligasi / Stock and Bond</t>
        </is>
      </c>
      <c r="H17" s="26" t="inlineStr">
        <is>
          <t>Saham dan Obligasi / Stock and Bond</t>
        </is>
      </c>
      <c r="I17" s="26" t="inlineStr">
        <is>
          <t>Saham dan Obligasi / Stock and Bond</t>
        </is>
      </c>
      <c r="J17" s="26" t="n"/>
      <c r="K17" s="26" t="n"/>
      <c r="L17" s="26" t="n"/>
      <c r="M17" s="26" t="n"/>
      <c r="N17" s="26" t="n"/>
      <c r="O17" s="26" t="n"/>
      <c r="P17" s="26" t="n"/>
      <c r="Q17" s="26" t="n"/>
      <c r="R17" s="26" t="n"/>
      <c r="S17" s="26" t="n"/>
      <c r="T17" s="26" t="n"/>
      <c r="U17" s="26" t="n"/>
      <c r="V17" s="26" t="n"/>
      <c r="W17" s="26" t="n"/>
      <c r="X17" s="26" t="n"/>
      <c r="Y17" s="26" t="n"/>
      <c r="Z17" s="26" t="n"/>
      <c r="AA17" s="26" t="n"/>
      <c r="AB17" s="26" t="n"/>
      <c r="AC17" s="26" t="n"/>
      <c r="AD17" s="26" t="n"/>
      <c r="AE17" s="26" t="n"/>
      <c r="AF17" s="26" t="n"/>
      <c r="AG17" s="26" t="n"/>
      <c r="AH17" s="26" t="n"/>
      <c r="AI17" s="26" t="n"/>
      <c r="AJ17" s="26" t="n"/>
      <c r="AK17" s="26" t="n"/>
      <c r="AL17" s="26" t="n"/>
      <c r="AM17" s="26" t="n"/>
      <c r="AN17" s="26" t="n"/>
      <c r="AO17" s="26" t="n"/>
      <c r="AP17" s="26" t="n"/>
    </row>
    <row r="18" ht="35" customHeight="1" s="173" thickBot="1">
      <c r="A18" s="22" t="inlineStr">
        <is>
          <t>Jenis papan perdagangan tempat entitas tercatat</t>
        </is>
      </c>
      <c r="B18" s="19" t="n"/>
      <c r="C18" s="26" t="inlineStr"/>
      <c r="D18" s="26" t="inlineStr"/>
      <c r="E18" s="26" t="inlineStr"/>
      <c r="F18" s="26" t="inlineStr">
        <is>
          <t>Utama / Main</t>
        </is>
      </c>
      <c r="G18" s="26" t="inlineStr">
        <is>
          <t>Utama / Main</t>
        </is>
      </c>
      <c r="H18" s="26" t="inlineStr">
        <is>
          <t>Utama / Main</t>
        </is>
      </c>
      <c r="I18" s="26" t="inlineStr">
        <is>
          <t>Utama / Main</t>
        </is>
      </c>
      <c r="J18" s="26" t="n"/>
      <c r="K18" s="26" t="n"/>
      <c r="L18" s="26" t="n"/>
      <c r="M18" s="26" t="n"/>
      <c r="N18" s="26" t="n"/>
      <c r="O18" s="26" t="n"/>
      <c r="P18" s="26" t="n"/>
      <c r="Q18" s="26" t="n"/>
      <c r="R18" s="26" t="n"/>
      <c r="S18" s="26" t="n"/>
      <c r="T18" s="26" t="n"/>
      <c r="U18" s="26" t="n"/>
      <c r="V18" s="26" t="n"/>
      <c r="W18" s="26" t="n"/>
      <c r="X18" s="26" t="n"/>
      <c r="Y18" s="26" t="n"/>
      <c r="Z18" s="26" t="n"/>
      <c r="AA18" s="26" t="n"/>
      <c r="AB18" s="26" t="n"/>
      <c r="AC18" s="26" t="n"/>
      <c r="AD18" s="26" t="n"/>
      <c r="AE18" s="26" t="n"/>
      <c r="AF18" s="26" t="n"/>
      <c r="AG18" s="26" t="n"/>
      <c r="AH18" s="26" t="n"/>
      <c r="AI18" s="26" t="n"/>
      <c r="AJ18" s="26" t="n"/>
      <c r="AK18" s="26" t="n"/>
      <c r="AL18" s="26" t="n"/>
      <c r="AM18" s="26" t="n"/>
      <c r="AN18" s="26" t="n"/>
      <c r="AO18" s="26" t="n"/>
      <c r="AP18" s="26" t="n"/>
    </row>
    <row r="19" ht="52" customHeight="1" s="173" thickBot="1">
      <c r="A19" s="22" t="inlineStr">
        <is>
          <t>Apakah merupakan laporan keuangan satu entitas atau suatu kelompok entitas</t>
        </is>
      </c>
      <c r="B19" s="19" t="n"/>
      <c r="C19" s="26" t="inlineStr">
        <is>
          <t>Entitas grup / Group entity</t>
        </is>
      </c>
      <c r="D19" s="26" t="inlineStr">
        <is>
          <t>Entitas grup / Group entity</t>
        </is>
      </c>
      <c r="E19" s="26" t="inlineStr">
        <is>
          <t>Entitas grup / Group entity</t>
        </is>
      </c>
      <c r="F19" s="26" t="inlineStr">
        <is>
          <t>Entitas grup / Group entity</t>
        </is>
      </c>
      <c r="G19" s="26" t="inlineStr">
        <is>
          <t>Entitas grup / Group entity</t>
        </is>
      </c>
      <c r="H19" s="26" t="inlineStr">
        <is>
          <t>Entitas grup / Group entity</t>
        </is>
      </c>
      <c r="I19" s="26" t="inlineStr">
        <is>
          <t>Entitas grup / Group entity</t>
        </is>
      </c>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n"/>
      <c r="AM19" s="26" t="n"/>
      <c r="AN19" s="26" t="n"/>
      <c r="AO19" s="26" t="n"/>
      <c r="AP19" s="26" t="n"/>
    </row>
    <row r="20" ht="35" customHeight="1" s="173" thickBot="1">
      <c r="A20" s="22" t="inlineStr">
        <is>
          <t>Periode penyampaian laporan keuangan</t>
        </is>
      </c>
      <c r="B20" s="19" t="n"/>
      <c r="C20" s="26" t="inlineStr">
        <is>
          <t>Tahunan / Annual</t>
        </is>
      </c>
      <c r="D20" s="26" t="inlineStr">
        <is>
          <t>Tahunan / Annual</t>
        </is>
      </c>
      <c r="E20" s="26" t="inlineStr">
        <is>
          <t>Tahunan / Annual</t>
        </is>
      </c>
      <c r="F20" s="26" t="inlineStr">
        <is>
          <t>Tahunan / Annual</t>
        </is>
      </c>
      <c r="G20" s="26" t="inlineStr">
        <is>
          <t>Tahunan / Annual</t>
        </is>
      </c>
      <c r="H20" s="26" t="inlineStr">
        <is>
          <t>Tahunan / Annual</t>
        </is>
      </c>
      <c r="I20" s="26" t="inlineStr">
        <is>
          <t>Tahunan / Annual</t>
        </is>
      </c>
      <c r="J20" s="26" t="n"/>
      <c r="K20" s="26" t="n"/>
      <c r="L20" s="26" t="n"/>
      <c r="M20" s="26" t="n"/>
      <c r="N20" s="26" t="n"/>
      <c r="O20" s="26" t="n"/>
      <c r="P20" s="26" t="n"/>
      <c r="Q20" s="26" t="n"/>
      <c r="R20" s="26" t="n"/>
      <c r="S20" s="26" t="n"/>
      <c r="T20" s="26" t="n"/>
      <c r="U20" s="26" t="n"/>
      <c r="V20" s="26" t="n"/>
      <c r="W20" s="26" t="n"/>
      <c r="X20" s="26" t="n"/>
      <c r="Y20" s="26" t="n"/>
      <c r="Z20" s="26" t="n"/>
      <c r="AA20" s="26" t="n"/>
      <c r="AB20" s="26" t="n"/>
      <c r="AC20" s="26" t="n"/>
      <c r="AD20" s="26" t="n"/>
      <c r="AE20" s="26" t="n"/>
      <c r="AF20" s="26" t="n"/>
      <c r="AG20" s="26" t="n"/>
      <c r="AH20" s="26" t="n"/>
      <c r="AI20" s="26" t="n"/>
      <c r="AJ20" s="26" t="n"/>
      <c r="AK20" s="26" t="n"/>
      <c r="AL20" s="26" t="n"/>
      <c r="AM20" s="26" t="n"/>
      <c r="AN20" s="26" t="n"/>
      <c r="AO20" s="26" t="n"/>
      <c r="AP20" s="26" t="n"/>
    </row>
    <row r="21" ht="18" customHeight="1" s="173" thickBot="1">
      <c r="A21" s="22" t="inlineStr">
        <is>
          <t>Tanggal Surat Pernyataan Direksi</t>
        </is>
      </c>
      <c r="B21" s="19" t="n"/>
      <c r="C21" s="26" t="n">
        <v/>
      </c>
      <c r="D21" s="26" t="n">
        <v/>
      </c>
      <c r="E21" s="26" t="n">
        <v/>
      </c>
      <c r="F21" s="26" t="n">
        <v/>
      </c>
      <c r="G21" s="26" t="inlineStr">
        <is>
          <t>2024-02-29</t>
        </is>
      </c>
      <c r="H21" s="26" t="inlineStr">
        <is>
          <t>2024-03-11</t>
        </is>
      </c>
      <c r="I21" s="26" t="inlineStr">
        <is>
          <t>2026-03-13</t>
        </is>
      </c>
      <c r="J21" s="26" t="n"/>
      <c r="K21" s="26" t="n"/>
      <c r="L21" s="26" t="n"/>
      <c r="M21" s="26" t="n"/>
      <c r="N21" s="26" t="n"/>
      <c r="O21" s="26" t="n"/>
      <c r="P21" s="26" t="n"/>
      <c r="Q21" s="26" t="n"/>
      <c r="R21" s="26" t="n"/>
      <c r="S21" s="26" t="n"/>
      <c r="T21" s="26" t="n"/>
      <c r="U21" s="26" t="n"/>
      <c r="V21" s="26" t="n"/>
      <c r="W21" s="26" t="n"/>
      <c r="X21" s="26" t="n"/>
      <c r="Y21" s="26" t="n"/>
      <c r="Z21" s="26" t="n"/>
      <c r="AA21" s="26" t="n"/>
      <c r="AB21" s="26" t="n"/>
      <c r="AC21" s="26" t="n"/>
      <c r="AD21" s="26" t="n"/>
      <c r="AE21" s="26" t="n"/>
      <c r="AF21" s="26" t="n"/>
      <c r="AG21" s="26" t="n"/>
      <c r="AH21" s="26" t="n"/>
      <c r="AI21" s="26" t="n"/>
      <c r="AJ21" s="26" t="n"/>
      <c r="AK21" s="26" t="n"/>
      <c r="AL21" s="26" t="n"/>
      <c r="AM21" s="26" t="n"/>
      <c r="AN21" s="26" t="n"/>
      <c r="AO21" s="26" t="n"/>
      <c r="AP21" s="26" t="n"/>
    </row>
    <row r="22" ht="18" customHeight="1" s="173" thickBot="1">
      <c r="A22" s="22" t="inlineStr">
        <is>
          <t>Tanggal awal periode berjalan</t>
        </is>
      </c>
      <c r="B22" s="19" t="n"/>
      <c r="C22" s="26" t="inlineStr">
        <is>
          <t>2019-01-01</t>
        </is>
      </c>
      <c r="D22" s="26" t="inlineStr">
        <is>
          <t>2020-01-01</t>
        </is>
      </c>
      <c r="E22" s="26" t="inlineStr">
        <is>
          <t>2021-01-01</t>
        </is>
      </c>
      <c r="F22" s="26" t="inlineStr">
        <is>
          <t>2022-01-01</t>
        </is>
      </c>
      <c r="G22" s="26" t="inlineStr">
        <is>
          <t>2023-01-01</t>
        </is>
      </c>
      <c r="H22" s="26" t="inlineStr">
        <is>
          <t>2024-01-01</t>
        </is>
      </c>
      <c r="I22" s="26" t="inlineStr">
        <is>
          <t>2025-01-01</t>
        </is>
      </c>
      <c r="J22" s="26" t="n"/>
      <c r="K22" s="26" t="n"/>
      <c r="L22" s="26" t="n"/>
      <c r="M22" s="26" t="n"/>
      <c r="N22" s="26" t="n"/>
      <c r="O22" s="26" t="n"/>
      <c r="P22" s="26" t="n"/>
      <c r="Q22" s="26" t="n"/>
      <c r="R22" s="26" t="n"/>
      <c r="S22" s="26" t="n"/>
      <c r="T22" s="26" t="n"/>
      <c r="U22" s="26" t="n"/>
      <c r="V22" s="26" t="n"/>
      <c r="W22" s="26" t="n"/>
      <c r="X22" s="26" t="n"/>
      <c r="Y22" s="26" t="n"/>
      <c r="Z22" s="26" t="n"/>
      <c r="AA22" s="26" t="n"/>
      <c r="AB22" s="26" t="n"/>
      <c r="AC22" s="26" t="n"/>
      <c r="AD22" s="26" t="n"/>
      <c r="AE22" s="26" t="n"/>
      <c r="AF22" s="26" t="n"/>
      <c r="AG22" s="26" t="n"/>
      <c r="AH22" s="26" t="n"/>
      <c r="AI22" s="26" t="n"/>
      <c r="AJ22" s="26" t="n"/>
      <c r="AK22" s="26" t="n"/>
      <c r="AL22" s="26" t="n"/>
      <c r="AM22" s="26" t="n"/>
      <c r="AN22" s="26" t="n"/>
      <c r="AO22" s="26" t="n"/>
      <c r="AP22" s="26" t="n"/>
    </row>
    <row r="23" ht="18" customHeight="1" s="173" thickBot="1">
      <c r="A23" s="22" t="inlineStr">
        <is>
          <t>Tanggal akhir periode berjalan</t>
        </is>
      </c>
      <c r="B23" s="19" t="n"/>
      <c r="C23" s="26" t="inlineStr">
        <is>
          <t>2019-12-31</t>
        </is>
      </c>
      <c r="D23" s="26" t="inlineStr">
        <is>
          <t>2020-12-31</t>
        </is>
      </c>
      <c r="E23" s="26" t="inlineStr">
        <is>
          <t>2021-12-31</t>
        </is>
      </c>
      <c r="F23" s="26" t="inlineStr">
        <is>
          <t>2022-12-31</t>
        </is>
      </c>
      <c r="G23" s="26" t="inlineStr">
        <is>
          <t>2023-12-31</t>
        </is>
      </c>
      <c r="H23" s="26" t="inlineStr">
        <is>
          <t>2024-12-31</t>
        </is>
      </c>
      <c r="I23" s="26" t="inlineStr">
        <is>
          <t>2025-12-31</t>
        </is>
      </c>
      <c r="J23" s="26" t="n"/>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row>
    <row r="24" ht="18" customHeight="1" s="173" thickBot="1">
      <c r="A24" s="22" t="inlineStr">
        <is>
          <t>Tanggal akhir tahun sebelumnya</t>
        </is>
      </c>
      <c r="B24" s="19" t="n"/>
      <c r="C24" s="26" t="inlineStr">
        <is>
          <t>2018-12-31</t>
        </is>
      </c>
      <c r="D24" s="26" t="inlineStr">
        <is>
          <t>2019-12-31</t>
        </is>
      </c>
      <c r="E24" s="26" t="inlineStr">
        <is>
          <t>2020-12-31</t>
        </is>
      </c>
      <c r="F24" s="26" t="inlineStr">
        <is>
          <t>2021-12-31</t>
        </is>
      </c>
      <c r="G24" s="26" t="inlineStr">
        <is>
          <t>2022-12-31</t>
        </is>
      </c>
      <c r="H24" s="26" t="inlineStr">
        <is>
          <t>2023-12-31</t>
        </is>
      </c>
      <c r="I24" s="26" t="inlineStr">
        <is>
          <t>2024-12-31</t>
        </is>
      </c>
      <c r="J24" s="26" t="n"/>
      <c r="K24" s="26" t="n"/>
      <c r="L24" s="26" t="n"/>
      <c r="M24" s="26" t="n"/>
      <c r="N24" s="26" t="n"/>
      <c r="O24" s="26" t="n"/>
      <c r="P24" s="26" t="n"/>
      <c r="Q24" s="26" t="n"/>
      <c r="R24" s="26" t="n"/>
      <c r="S24" s="26" t="n"/>
      <c r="T24" s="26" t="n"/>
      <c r="U24" s="26" t="n"/>
      <c r="V24" s="26" t="n"/>
      <c r="W24" s="26" t="n"/>
      <c r="X24" s="26" t="n"/>
      <c r="Y24" s="26" t="n"/>
      <c r="Z24" s="26" t="n"/>
      <c r="AA24" s="26" t="n"/>
      <c r="AB24" s="26" t="n"/>
      <c r="AC24" s="26" t="n"/>
      <c r="AD24" s="26" t="n"/>
      <c r="AE24" s="26" t="n"/>
      <c r="AF24" s="26" t="n"/>
      <c r="AG24" s="26" t="n"/>
      <c r="AH24" s="26" t="n"/>
      <c r="AI24" s="26" t="n"/>
      <c r="AJ24" s="26" t="n"/>
      <c r="AK24" s="26" t="n"/>
      <c r="AL24" s="26" t="n"/>
      <c r="AM24" s="26" t="n"/>
      <c r="AN24" s="26" t="n"/>
      <c r="AO24" s="26" t="n"/>
      <c r="AP24" s="26" t="n"/>
    </row>
    <row r="25" ht="18" customHeight="1" s="173" thickBot="1">
      <c r="A25" s="22" t="inlineStr">
        <is>
          <t>Tanggal awal periode sebelumnya</t>
        </is>
      </c>
      <c r="B25" s="19" t="n"/>
      <c r="C25" s="26" t="inlineStr">
        <is>
          <t>2018-01-01</t>
        </is>
      </c>
      <c r="D25" s="26" t="inlineStr">
        <is>
          <t>2019-01-01</t>
        </is>
      </c>
      <c r="E25" s="26" t="inlineStr">
        <is>
          <t>2020-01-01</t>
        </is>
      </c>
      <c r="F25" s="26" t="inlineStr">
        <is>
          <t>2021-01-01</t>
        </is>
      </c>
      <c r="G25" s="26" t="inlineStr">
        <is>
          <t>2022-01-01</t>
        </is>
      </c>
      <c r="H25" s="26" t="inlineStr">
        <is>
          <t>2023-01-01</t>
        </is>
      </c>
      <c r="I25" s="26" t="inlineStr">
        <is>
          <t>2024-01-01</t>
        </is>
      </c>
      <c r="J25" s="26" t="n"/>
      <c r="K25" s="26" t="n"/>
      <c r="L25" s="26" t="n"/>
      <c r="M25" s="26" t="n"/>
      <c r="N25" s="26" t="n"/>
      <c r="O25" s="26" t="n"/>
      <c r="P25" s="26" t="n"/>
      <c r="Q25" s="26" t="n"/>
      <c r="R25" s="26" t="n"/>
      <c r="S25" s="26" t="n"/>
      <c r="T25" s="26" t="n"/>
      <c r="U25" s="26" t="n"/>
      <c r="V25" s="26" t="n"/>
      <c r="W25" s="26" t="n"/>
      <c r="X25" s="26" t="n"/>
      <c r="Y25" s="26" t="n"/>
      <c r="Z25" s="26" t="n"/>
      <c r="AA25" s="26" t="n"/>
      <c r="AB25" s="26" t="n"/>
      <c r="AC25" s="26" t="n"/>
      <c r="AD25" s="26" t="n"/>
      <c r="AE25" s="26" t="n"/>
      <c r="AF25" s="26" t="n"/>
      <c r="AG25" s="26" t="n"/>
      <c r="AH25" s="26" t="n"/>
      <c r="AI25" s="26" t="n"/>
      <c r="AJ25" s="26" t="n"/>
      <c r="AK25" s="26" t="n"/>
      <c r="AL25" s="26" t="n"/>
      <c r="AM25" s="26" t="n"/>
      <c r="AN25" s="26" t="n"/>
      <c r="AO25" s="26" t="n"/>
      <c r="AP25" s="26" t="n"/>
    </row>
    <row r="26" ht="18" customHeight="1" s="173" thickBot="1">
      <c r="A26" s="22" t="inlineStr">
        <is>
          <t>Tanggal akhir periode sebelumnya</t>
        </is>
      </c>
      <c r="B26" s="19" t="n"/>
      <c r="C26" s="26" t="inlineStr">
        <is>
          <t>2018-12-31</t>
        </is>
      </c>
      <c r="D26" s="26" t="inlineStr">
        <is>
          <t>2019-12-31</t>
        </is>
      </c>
      <c r="E26" s="26" t="inlineStr">
        <is>
          <t>2020-12-31</t>
        </is>
      </c>
      <c r="F26" s="26" t="inlineStr">
        <is>
          <t>2021-12-31</t>
        </is>
      </c>
      <c r="G26" s="26" t="inlineStr">
        <is>
          <t>2022-12-31</t>
        </is>
      </c>
      <c r="H26" s="26" t="inlineStr">
        <is>
          <t>2023-12-31</t>
        </is>
      </c>
      <c r="I26" s="26" t="inlineStr">
        <is>
          <t>2024-12-31</t>
        </is>
      </c>
      <c r="J26" s="26" t="n"/>
      <c r="K26" s="26" t="n"/>
      <c r="L26" s="26" t="n"/>
      <c r="M26" s="26" t="n"/>
      <c r="N26" s="26" t="n"/>
      <c r="O26" s="26" t="n"/>
      <c r="P26" s="26" t="n"/>
      <c r="Q26" s="26" t="n"/>
      <c r="R26" s="26" t="n"/>
      <c r="S26" s="26" t="n"/>
      <c r="T26" s="26" t="n"/>
      <c r="U26" s="26" t="n"/>
      <c r="V26" s="26" t="n"/>
      <c r="W26" s="26" t="n"/>
      <c r="X26" s="26" t="n"/>
      <c r="Y26" s="26" t="n"/>
      <c r="Z26" s="26" t="n"/>
      <c r="AA26" s="26" t="n"/>
      <c r="AB26" s="26" t="n"/>
      <c r="AC26" s="26" t="n"/>
      <c r="AD26" s="26" t="n"/>
      <c r="AE26" s="26" t="n"/>
      <c r="AF26" s="26" t="n"/>
      <c r="AG26" s="26" t="n"/>
      <c r="AH26" s="26" t="n"/>
      <c r="AI26" s="26" t="n"/>
      <c r="AJ26" s="26" t="n"/>
      <c r="AK26" s="26" t="n"/>
      <c r="AL26" s="26" t="n"/>
      <c r="AM26" s="26" t="n"/>
      <c r="AN26" s="26" t="n"/>
      <c r="AO26" s="26" t="n"/>
      <c r="AP26" s="26" t="n"/>
    </row>
    <row r="27" ht="18" customHeight="1" s="173" thickBot="1">
      <c r="A27" s="22" t="inlineStr">
        <is>
          <t>Tanggal akhir 2 tahun sebelumnya</t>
        </is>
      </c>
      <c r="B27" s="19" t="n"/>
      <c r="C27" s="26" t="n">
        <v/>
      </c>
      <c r="D27" s="26" t="n">
        <v/>
      </c>
      <c r="E27" s="26" t="n">
        <v/>
      </c>
      <c r="F27" s="26" t="inlineStr">
        <is>
          <t>2020-12-31</t>
        </is>
      </c>
      <c r="G27" s="26" t="inlineStr">
        <is>
          <t>2021-12-31</t>
        </is>
      </c>
      <c r="H27" s="26" t="inlineStr">
        <is>
          <t>2022-12-31</t>
        </is>
      </c>
      <c r="I27" s="26" t="inlineStr">
        <is>
          <t>2023-12-31</t>
        </is>
      </c>
      <c r="J27" s="26" t="n"/>
      <c r="K27" s="26" t="n"/>
      <c r="L27" s="26" t="n"/>
      <c r="M27" s="26" t="n"/>
      <c r="N27" s="26" t="n"/>
      <c r="O27" s="26" t="n"/>
      <c r="P27" s="26" t="n"/>
      <c r="Q27" s="26" t="n"/>
      <c r="R27" s="26" t="n"/>
      <c r="S27" s="26" t="n"/>
      <c r="T27" s="26" t="n"/>
      <c r="U27" s="26" t="n"/>
      <c r="V27" s="26" t="n"/>
      <c r="W27" s="26" t="n"/>
      <c r="X27" s="26" t="n"/>
      <c r="Y27" s="26" t="n"/>
      <c r="Z27" s="26" t="n"/>
      <c r="AA27" s="26" t="n"/>
      <c r="AB27" s="26" t="n"/>
      <c r="AC27" s="26" t="n"/>
      <c r="AD27" s="26" t="n"/>
      <c r="AE27" s="26" t="n"/>
      <c r="AF27" s="26" t="n"/>
      <c r="AG27" s="26" t="n"/>
      <c r="AH27" s="26" t="n"/>
      <c r="AI27" s="26" t="n"/>
      <c r="AJ27" s="26" t="n"/>
      <c r="AK27" s="26" t="n"/>
      <c r="AL27" s="26" t="n"/>
      <c r="AM27" s="26" t="n"/>
      <c r="AN27" s="26" t="n"/>
      <c r="AO27" s="26" t="n"/>
      <c r="AP27" s="26" t="n"/>
    </row>
    <row r="28" ht="18" customHeight="1" s="173" thickBot="1">
      <c r="A28" s="22" t="inlineStr">
        <is>
          <t>Mata uang pelaporan</t>
        </is>
      </c>
      <c r="B28" s="19" t="n"/>
      <c r="C28" s="26" t="inlineStr">
        <is>
          <t>Rupiah / IDR</t>
        </is>
      </c>
      <c r="D28" s="26" t="inlineStr">
        <is>
          <t>Rupiah / IDR</t>
        </is>
      </c>
      <c r="E28" s="26" t="inlineStr">
        <is>
          <t>Rupiah / IDR</t>
        </is>
      </c>
      <c r="F28" s="26" t="inlineStr">
        <is>
          <t>Rupiah / IDR</t>
        </is>
      </c>
      <c r="G28" s="26" t="inlineStr">
        <is>
          <t>Rupiah / IDR</t>
        </is>
      </c>
      <c r="H28" s="26" t="inlineStr">
        <is>
          <t>Rupiah / IDR</t>
        </is>
      </c>
      <c r="I28" s="26" t="inlineStr">
        <is>
          <t>Rupiah / IDR</t>
        </is>
      </c>
      <c r="J28" s="26" t="n"/>
      <c r="K28" s="26" t="n"/>
      <c r="L28" s="26" t="n"/>
      <c r="M28" s="26" t="n"/>
      <c r="N28" s="26" t="n"/>
      <c r="O28" s="26" t="n"/>
      <c r="P28" s="26" t="n"/>
      <c r="Q28" s="26" t="n"/>
      <c r="R28" s="26" t="n"/>
      <c r="S28" s="26" t="n"/>
      <c r="T28" s="26" t="n"/>
      <c r="U28" s="26" t="n"/>
      <c r="V28" s="26" t="n"/>
      <c r="W28" s="26" t="n"/>
      <c r="X28" s="26" t="n"/>
      <c r="Y28" s="26" t="n"/>
      <c r="Z28" s="26" t="n"/>
      <c r="AA28" s="26" t="n"/>
      <c r="AB28" s="26" t="n"/>
      <c r="AC28" s="26" t="n"/>
      <c r="AD28" s="26" t="n"/>
      <c r="AE28" s="26" t="n"/>
      <c r="AF28" s="26" t="n"/>
      <c r="AG28" s="26" t="n"/>
      <c r="AH28" s="26" t="n"/>
      <c r="AI28" s="26" t="n"/>
      <c r="AJ28" s="26" t="n"/>
      <c r="AK28" s="26" t="n"/>
      <c r="AL28" s="26" t="n"/>
      <c r="AM28" s="26" t="n"/>
      <c r="AN28" s="26" t="n"/>
      <c r="AO28" s="26" t="n"/>
      <c r="AP28" s="26" t="n"/>
    </row>
    <row r="29" hidden="1" ht="52" customHeight="1" s="173" thickBot="1">
      <c r="A29" s="22" t="inlineStr">
        <is>
          <t>Kurs konversi pada tanggal pelaporan jika mata uang penyajian selain rupiah</t>
        </is>
      </c>
      <c r="B29" s="19" t="n"/>
      <c r="C29" s="27" t="inlineStr"/>
      <c r="D29" s="27" t="inlineStr"/>
      <c r="E29" s="27" t="inlineStr"/>
      <c r="F29" s="27" t="inlineStr"/>
      <c r="G29" s="27" t="inlineStr"/>
      <c r="H29" s="27" t="inlineStr"/>
      <c r="I29" s="27" t="inlineStr"/>
      <c r="J29" s="27" t="n"/>
      <c r="K29" s="27" t="n"/>
      <c r="L29" s="27" t="n"/>
      <c r="M29" s="27" t="n"/>
      <c r="N29" s="27" t="n"/>
      <c r="O29" s="27" t="n"/>
      <c r="P29" s="27" t="n"/>
      <c r="Q29" s="27" t="n"/>
      <c r="R29" s="27" t="n"/>
      <c r="S29" s="27" t="n"/>
      <c r="T29" s="27" t="n"/>
      <c r="U29" s="27" t="n"/>
      <c r="V29" s="27" t="n"/>
      <c r="W29" s="27" t="n"/>
      <c r="X29" s="27" t="n"/>
      <c r="Y29" s="27" t="n"/>
      <c r="Z29" s="27" t="n"/>
      <c r="AA29" s="27" t="n"/>
      <c r="AB29" s="27" t="n"/>
      <c r="AC29" s="27" t="n"/>
      <c r="AD29" s="27" t="n"/>
      <c r="AE29" s="27" t="n"/>
      <c r="AF29" s="27" t="n"/>
      <c r="AG29" s="27" t="n"/>
      <c r="AH29" s="27" t="n"/>
      <c r="AI29" s="27" t="n"/>
      <c r="AJ29" s="27" t="n"/>
      <c r="AK29" s="27" t="n"/>
      <c r="AL29" s="27" t="n"/>
      <c r="AM29" s="27" t="n"/>
      <c r="AN29" s="27" t="n"/>
      <c r="AO29" s="27" t="n"/>
      <c r="AP29" s="27" t="n"/>
    </row>
    <row r="30" ht="52" customHeight="1" s="173" thickBot="1">
      <c r="A30" s="22" t="inlineStr">
        <is>
          <t>Pembulatan yang digunakan dalam penyajian jumlah dalam laporan keuangan</t>
        </is>
      </c>
      <c r="B30" s="19" t="n"/>
      <c r="C30" s="26" t="inlineStr">
        <is>
          <t>Jutaan / In Million</t>
        </is>
      </c>
      <c r="D30" s="26" t="inlineStr">
        <is>
          <t>Jutaan / In Million</t>
        </is>
      </c>
      <c r="E30" s="26" t="inlineStr">
        <is>
          <t>Jutaan / In Million</t>
        </is>
      </c>
      <c r="F30" s="26" t="inlineStr">
        <is>
          <t>Jutaan / In Million</t>
        </is>
      </c>
      <c r="G30" s="26" t="inlineStr">
        <is>
          <t>Jutaan / In Million</t>
        </is>
      </c>
      <c r="H30" s="26" t="inlineStr">
        <is>
          <t>Jutaan / In Million</t>
        </is>
      </c>
      <c r="I30" s="26" t="inlineStr">
        <is>
          <t>Jutaan / In Million</t>
        </is>
      </c>
      <c r="J30" s="26" t="n"/>
      <c r="K30" s="26" t="n"/>
      <c r="L30" s="26" t="n"/>
      <c r="M30" s="26" t="n"/>
      <c r="N30" s="26" t="n"/>
      <c r="O30" s="26" t="n"/>
      <c r="P30" s="26" t="n"/>
      <c r="Q30" s="26" t="n"/>
      <c r="R30" s="26" t="n"/>
      <c r="S30" s="26" t="n"/>
      <c r="T30" s="26" t="n"/>
      <c r="U30" s="26" t="n"/>
      <c r="V30" s="26" t="n"/>
      <c r="W30" s="26" t="n"/>
      <c r="X30" s="26" t="n"/>
      <c r="Y30" s="26" t="n"/>
      <c r="Z30" s="26" t="n"/>
      <c r="AA30" s="26" t="n"/>
      <c r="AB30" s="26" t="n"/>
      <c r="AC30" s="26" t="n"/>
      <c r="AD30" s="26" t="n"/>
      <c r="AE30" s="26" t="n"/>
      <c r="AF30" s="26" t="n"/>
      <c r="AG30" s="26" t="n"/>
      <c r="AH30" s="26" t="n"/>
      <c r="AI30" s="26" t="n"/>
      <c r="AJ30" s="26" t="n"/>
      <c r="AK30" s="26" t="n"/>
      <c r="AL30" s="26" t="n"/>
      <c r="AM30" s="26" t="n"/>
      <c r="AN30" s="26" t="n"/>
      <c r="AO30" s="26" t="n"/>
      <c r="AP30" s="26" t="n"/>
    </row>
    <row r="31" ht="35" customHeight="1" s="173" thickBot="1">
      <c r="A31" s="22" t="inlineStr">
        <is>
          <t>Jenis laporan atas laporan keuangan</t>
        </is>
      </c>
      <c r="B31" s="19" t="n"/>
      <c r="C31" s="26" t="inlineStr">
        <is>
          <t>Diaudit / Audited</t>
        </is>
      </c>
      <c r="D31" s="26" t="inlineStr">
        <is>
          <t>Diaudit / Audited</t>
        </is>
      </c>
      <c r="E31" s="26" t="inlineStr">
        <is>
          <t>Diaudit / Audited</t>
        </is>
      </c>
      <c r="F31" s="26" t="inlineStr">
        <is>
          <t>Diaudit / Audited</t>
        </is>
      </c>
      <c r="G31" s="26" t="inlineStr">
        <is>
          <t>Diaudit / Audited</t>
        </is>
      </c>
      <c r="H31" s="26" t="inlineStr">
        <is>
          <t>Diaudit / Audited</t>
        </is>
      </c>
      <c r="I31" s="26" t="inlineStr">
        <is>
          <t>Diaudit / Audited</t>
        </is>
      </c>
      <c r="J31" s="26" t="n"/>
      <c r="K31" s="26" t="n"/>
      <c r="L31" s="26" t="n"/>
      <c r="M31" s="26" t="n"/>
      <c r="N31" s="26" t="n"/>
      <c r="O31" s="26" t="n"/>
      <c r="P31" s="26" t="n"/>
      <c r="Q31" s="26" t="n"/>
      <c r="R31" s="26" t="n"/>
      <c r="S31" s="26" t="n"/>
      <c r="T31" s="26" t="n"/>
      <c r="U31" s="26" t="n"/>
      <c r="V31" s="26" t="n"/>
      <c r="W31" s="26" t="n"/>
      <c r="X31" s="26" t="n"/>
      <c r="Y31" s="26" t="n"/>
      <c r="Z31" s="26" t="n"/>
      <c r="AA31" s="26" t="n"/>
      <c r="AB31" s="26" t="n"/>
      <c r="AC31" s="26" t="n"/>
      <c r="AD31" s="26" t="n"/>
      <c r="AE31" s="26" t="n"/>
      <c r="AF31" s="26" t="n"/>
      <c r="AG31" s="26" t="n"/>
      <c r="AH31" s="26" t="n"/>
      <c r="AI31" s="26" t="n"/>
      <c r="AJ31" s="26" t="n"/>
      <c r="AK31" s="26" t="n"/>
      <c r="AL31" s="26" t="n"/>
      <c r="AM31" s="26" t="n"/>
      <c r="AN31" s="26" t="n"/>
      <c r="AO31" s="26" t="n"/>
      <c r="AP31" s="26" t="n"/>
    </row>
    <row r="32" ht="44" customHeight="1" s="173" thickBot="1">
      <c r="A32" s="22" t="inlineStr">
        <is>
          <t>Jenis opini auditor</t>
        </is>
      </c>
      <c r="B32" s="19" t="n"/>
      <c r="C32" s="26" t="inlineStr">
        <is>
          <t>Wajar Tanpa Pengecualian / Unqualified</t>
        </is>
      </c>
      <c r="D32" s="26" t="inlineStr">
        <is>
          <t>Wajar Tanpa Pengecualian / Unqualified</t>
        </is>
      </c>
      <c r="E32" s="26" t="inlineStr">
        <is>
          <t>Wajar Tanpa Pengecualian / Unqualified</t>
        </is>
      </c>
      <c r="F32" s="26" t="inlineStr">
        <is>
          <t>Wajar Tanpa Modifikasian / Unqualified</t>
        </is>
      </c>
      <c r="G32" s="26" t="inlineStr">
        <is>
          <t>Wajar Tanpa Modifikasian / Unqualified</t>
        </is>
      </c>
      <c r="H32" s="26" t="inlineStr">
        <is>
          <t>Wajar Tanpa Modifikasian / Unqualified</t>
        </is>
      </c>
      <c r="I32" s="26" t="inlineStr">
        <is>
          <t>Wajar Tanpa Modifikasian / Unqualified</t>
        </is>
      </c>
      <c r="J32" s="26" t="n"/>
      <c r="K32" s="26" t="n"/>
      <c r="L32" s="26" t="n"/>
      <c r="M32" s="26" t="n"/>
      <c r="N32" s="26" t="n"/>
      <c r="O32" s="26" t="n"/>
      <c r="P32" s="26" t="n"/>
      <c r="Q32" s="26" t="n"/>
      <c r="R32" s="26" t="n"/>
      <c r="S32" s="26" t="n"/>
      <c r="T32" s="26" t="n"/>
      <c r="U32" s="26" t="n"/>
      <c r="V32" s="26" t="n"/>
      <c r="W32" s="26" t="n"/>
      <c r="X32" s="26" t="n"/>
      <c r="Y32" s="26" t="n"/>
      <c r="Z32" s="26" t="n"/>
      <c r="AA32" s="26" t="n"/>
      <c r="AB32" s="26" t="n"/>
      <c r="AC32" s="26" t="n"/>
      <c r="AD32" s="26" t="n"/>
      <c r="AE32" s="26" t="n"/>
      <c r="AF32" s="26" t="n"/>
      <c r="AG32" s="26" t="n"/>
      <c r="AH32" s="26" t="n"/>
      <c r="AI32" s="26" t="n"/>
      <c r="AJ32" s="26" t="n"/>
      <c r="AK32" s="26" t="n"/>
      <c r="AL32" s="26" t="n"/>
      <c r="AM32" s="26" t="n"/>
      <c r="AN32" s="26" t="n"/>
      <c r="AO32" s="26" t="n"/>
      <c r="AP32" s="26" t="n"/>
    </row>
    <row r="33" hidden="1" ht="86" customHeight="1" s="173" thickBot="1">
      <c r="A33" s="22" t="inlineStr">
        <is>
          <t>Hal yang diungkapkan dalam paragraf pendapat untuk penekanan atas suatu masalah atau paragraf penjelasan lainnya, jika ada</t>
        </is>
      </c>
      <c r="B33" s="19" t="n"/>
      <c r="C33" s="26" t="inlineStr"/>
      <c r="D33" s="26" t="inlineStr"/>
      <c r="E33" s="26" t="inlineStr"/>
      <c r="F33" s="26" t="inlineStr"/>
      <c r="G33" s="26" t="inlineStr"/>
      <c r="H33" s="26" t="inlineStr"/>
      <c r="I33" s="26" t="inlineStr"/>
      <c r="J33" s="26" t="n"/>
      <c r="K33" s="26" t="n"/>
      <c r="L33" s="26" t="n"/>
      <c r="M33" s="26" t="n"/>
      <c r="N33" s="26" t="n"/>
      <c r="O33" s="26" t="n"/>
      <c r="P33" s="26" t="n"/>
      <c r="Q33" s="26" t="n"/>
      <c r="R33" s="26" t="n"/>
      <c r="S33" s="26" t="n"/>
      <c r="T33" s="26" t="n"/>
      <c r="U33" s="26" t="n"/>
      <c r="V33" s="26" t="n"/>
      <c r="W33" s="26" t="n"/>
      <c r="X33" s="26" t="n"/>
      <c r="Y33" s="26" t="n"/>
      <c r="Z33" s="26" t="n"/>
      <c r="AA33" s="26" t="n"/>
      <c r="AB33" s="26" t="n"/>
      <c r="AC33" s="26" t="n"/>
      <c r="AD33" s="26" t="n"/>
      <c r="AE33" s="26" t="n"/>
      <c r="AF33" s="26" t="n"/>
      <c r="AG33" s="26" t="n"/>
      <c r="AH33" s="26" t="n"/>
      <c r="AI33" s="26" t="n"/>
      <c r="AJ33" s="26" t="n"/>
      <c r="AK33" s="26" t="n"/>
      <c r="AL33" s="26" t="n"/>
      <c r="AM33" s="26" t="n"/>
      <c r="AN33" s="26" t="n"/>
      <c r="AO33" s="26" t="n"/>
      <c r="AP33" s="26" t="n"/>
    </row>
    <row r="34" hidden="1" ht="18" customHeight="1" s="173" thickBot="1">
      <c r="A34" s="22" t="inlineStr">
        <is>
          <t>Hasil penugasan review</t>
        </is>
      </c>
      <c r="B34" s="19" t="n"/>
      <c r="C34" s="26" t="inlineStr"/>
      <c r="D34" s="26" t="inlineStr"/>
      <c r="E34" s="26" t="inlineStr"/>
      <c r="F34" s="26" t="inlineStr"/>
      <c r="G34" s="26" t="inlineStr"/>
      <c r="H34" s="26" t="inlineStr"/>
      <c r="I34" s="26" t="inlineStr"/>
      <c r="J34" s="26" t="n"/>
      <c r="K34" s="26" t="n"/>
      <c r="L34" s="26" t="n"/>
      <c r="M34" s="26" t="n"/>
      <c r="N34" s="26" t="n"/>
      <c r="O34" s="26" t="n"/>
      <c r="P34" s="26" t="n"/>
      <c r="Q34" s="26" t="n"/>
      <c r="R34" s="26" t="n"/>
      <c r="S34" s="26" t="n"/>
      <c r="T34" s="26" t="n"/>
      <c r="U34" s="26" t="n"/>
      <c r="V34" s="26" t="n"/>
      <c r="W34" s="26" t="n"/>
      <c r="X34" s="26" t="n"/>
      <c r="Y34" s="26" t="n"/>
      <c r="Z34" s="26" t="n"/>
      <c r="AA34" s="26" t="n"/>
      <c r="AB34" s="26" t="n"/>
      <c r="AC34" s="26" t="n"/>
      <c r="AD34" s="26" t="n"/>
      <c r="AE34" s="26" t="n"/>
      <c r="AF34" s="26" t="n"/>
      <c r="AG34" s="26" t="n"/>
      <c r="AH34" s="26" t="n"/>
      <c r="AI34" s="26" t="n"/>
      <c r="AJ34" s="26" t="n"/>
      <c r="AK34" s="26" t="n"/>
      <c r="AL34" s="26" t="n"/>
      <c r="AM34" s="26" t="n"/>
      <c r="AN34" s="26" t="n"/>
      <c r="AO34" s="26" t="n"/>
      <c r="AP34" s="26" t="n"/>
    </row>
    <row r="35" ht="18" customHeight="1" s="173" thickBot="1">
      <c r="A35" s="22" t="inlineStr">
        <is>
          <t>Opini Hal Audit Utama</t>
        </is>
      </c>
      <c r="B35" s="19" t="n"/>
      <c r="C35" s="26" t="n">
        <v/>
      </c>
      <c r="D35" s="26" t="n">
        <v/>
      </c>
      <c r="E35" s="26" t="n">
        <v/>
      </c>
      <c r="F35" s="26" t="inlineStr">
        <is>
          <t>Ya / Yes</t>
        </is>
      </c>
      <c r="G35" s="26" t="inlineStr">
        <is>
          <t>Ya / Yes</t>
        </is>
      </c>
      <c r="H35" s="26" t="inlineStr">
        <is>
          <t>Ya / Yes</t>
        </is>
      </c>
      <c r="I35" s="26" t="inlineStr">
        <is>
          <t>Ya / Yes</t>
        </is>
      </c>
      <c r="J35" s="26" t="n"/>
      <c r="K35" s="26" t="n"/>
      <c r="L35" s="26" t="n"/>
      <c r="M35" s="26" t="n"/>
      <c r="N35" s="26" t="n"/>
      <c r="O35" s="26" t="n"/>
      <c r="P35" s="26" t="n"/>
      <c r="Q35" s="26" t="n"/>
      <c r="R35" s="26" t="n"/>
      <c r="S35" s="26" t="n"/>
      <c r="T35" s="26" t="n"/>
      <c r="U35" s="26" t="n"/>
      <c r="V35" s="26" t="n"/>
      <c r="W35" s="26" t="n"/>
      <c r="X35" s="26" t="n"/>
      <c r="Y35" s="26" t="n"/>
      <c r="Z35" s="26" t="n"/>
      <c r="AA35" s="26" t="n"/>
      <c r="AB35" s="26" t="n"/>
      <c r="AC35" s="26" t="n"/>
      <c r="AD35" s="26" t="n"/>
      <c r="AE35" s="26" t="n"/>
      <c r="AF35" s="26" t="n"/>
      <c r="AG35" s="26" t="n"/>
      <c r="AH35" s="26" t="n"/>
      <c r="AI35" s="26" t="n"/>
      <c r="AJ35" s="26" t="n"/>
      <c r="AK35" s="26" t="n"/>
      <c r="AL35" s="26" t="n"/>
      <c r="AM35" s="26" t="n"/>
      <c r="AN35" s="26" t="n"/>
      <c r="AO35" s="26" t="n"/>
      <c r="AP35" s="26" t="n"/>
    </row>
    <row r="36" ht="18" customHeight="1" s="173" thickBot="1">
      <c r="A36" s="22" t="inlineStr">
        <is>
          <t>Jumlah Hal Audit Utama</t>
        </is>
      </c>
      <c r="B36" s="19" t="n"/>
      <c r="C36" s="26" t="n">
        <v/>
      </c>
      <c r="D36" s="26" t="n">
        <v/>
      </c>
      <c r="E36" s="26" t="n">
        <v/>
      </c>
      <c r="F36" s="26" t="inlineStr">
        <is>
          <t>2</t>
        </is>
      </c>
      <c r="G36" s="26" t="inlineStr">
        <is>
          <t>1</t>
        </is>
      </c>
      <c r="H36" s="26" t="inlineStr">
        <is>
          <t>1</t>
        </is>
      </c>
      <c r="I36" s="26" t="inlineStr"/>
      <c r="J36" s="26" t="n"/>
      <c r="K36" s="26" t="n"/>
      <c r="L36" s="26" t="n"/>
      <c r="M36" s="26" t="n"/>
      <c r="N36" s="26" t="n"/>
      <c r="O36" s="26" t="n"/>
      <c r="P36" s="26" t="n"/>
      <c r="Q36" s="26" t="n"/>
      <c r="R36" s="26" t="n"/>
      <c r="S36" s="26" t="n"/>
      <c r="T36" s="26" t="n"/>
      <c r="U36" s="26" t="n"/>
      <c r="V36" s="26" t="n"/>
      <c r="W36" s="26" t="n"/>
      <c r="X36" s="26" t="n"/>
      <c r="Y36" s="26" t="n"/>
      <c r="Z36" s="26" t="n"/>
      <c r="AA36" s="26" t="n"/>
      <c r="AB36" s="26" t="n"/>
      <c r="AC36" s="26" t="n"/>
      <c r="AD36" s="26" t="n"/>
      <c r="AE36" s="26" t="n"/>
      <c r="AF36" s="26" t="n"/>
      <c r="AG36" s="26" t="n"/>
      <c r="AH36" s="26" t="n"/>
      <c r="AI36" s="26" t="n"/>
      <c r="AJ36" s="26" t="n"/>
      <c r="AK36" s="26" t="n"/>
      <c r="AL36" s="26" t="n"/>
      <c r="AM36" s="26" t="n"/>
      <c r="AN36" s="26" t="n"/>
      <c r="AO36" s="26" t="n"/>
      <c r="AP36" s="26" t="n"/>
    </row>
    <row r="37" ht="18" customHeight="1" s="173" thickBot="1">
      <c r="A37" s="22" t="inlineStr">
        <is>
          <t>Paragraf Hal Audit Utama</t>
        </is>
      </c>
      <c r="B37" s="19" t="n"/>
      <c r="C37" s="26" t="n">
        <v/>
      </c>
      <c r="D37" s="26" t="n">
        <v/>
      </c>
      <c r="E37" s="26" t="n">
        <v/>
      </c>
      <c r="F37" s="26" t="inlineStr">
        <is>
          <t>Cadangan Kerugian Penurunan Nilai atas Kredit yang Diberikan, dan Pembiayaan dan Piutang Syariah 
Pada tanggal 31 Desember 2022, total kredit yang diberikan sebesar Rp108.339.692 juta dan Bank telah membentuk cadangan kerugian penurunan nilai sebesar Rp1 .631.811 juta. Pada tanggal 31 Desember 2022, total pembiayaan dan piutang syariah sebesar Rp?.415.907 juta dan Bank telah membentuk cadangan kerugian penurunan nilai sebesar Rp160.726 juta. 
Berdasarkan Standar Akuntansi Keuangan di Indonesia, cadangan kerugian penurunan nilai atas kredit yang diberikan ditentukan berdasarkan kerangka kerugian kredit ekspektasian (KKE) yang memperhitungkan informasi bersifat perkiraan masa depan untuk mencerminkan perkiraan kondisi ekonomi masa depan. Sementara itu, untuk pembiayaan dan piutang syariah, cadangan kerugian penurunan nilai dihitung berdasarkan Pernyataan Standar Akuntansi Keuangan yang berlaku dan kebijakan akuntansi Perusahaan pada Catatan 2m.</t>
        </is>
      </c>
      <c r="G37" s="26" t="inlineStr">
        <is>
          <t>cadangan kerugian penurunan nilai atas kredit yang diberikan, dan pembiayaan dan piutang syariah.</t>
        </is>
      </c>
      <c r="H37" s="26" t="inlineStr">
        <is>
          <t>Cadangan Kerugian Penurunan Nilai atas Kredit yang Diberikan, dan Pembiayaan dan Piutang Syariah</t>
        </is>
      </c>
      <c r="I37" s="26" t="inlineStr"/>
      <c r="J37" s="26" t="n"/>
      <c r="K37" s="26" t="n"/>
      <c r="L37" s="26" t="n"/>
      <c r="M37" s="26" t="n"/>
      <c r="N37" s="26" t="n"/>
      <c r="O37" s="26" t="n"/>
      <c r="P37" s="26" t="n"/>
      <c r="Q37" s="26" t="n"/>
      <c r="R37" s="26" t="n"/>
      <c r="S37" s="26" t="n"/>
      <c r="T37" s="26" t="n"/>
      <c r="U37" s="26" t="n"/>
      <c r="V37" s="26" t="n"/>
      <c r="W37" s="26" t="n"/>
      <c r="X37" s="26" t="n"/>
      <c r="Y37" s="26" t="n"/>
      <c r="Z37" s="26" t="n"/>
      <c r="AA37" s="26" t="n"/>
      <c r="AB37" s="26" t="n"/>
      <c r="AC37" s="26" t="n"/>
      <c r="AD37" s="26" t="n"/>
      <c r="AE37" s="26" t="n"/>
      <c r="AF37" s="26" t="n"/>
      <c r="AG37" s="26" t="n"/>
      <c r="AH37" s="26" t="n"/>
      <c r="AI37" s="26" t="n"/>
      <c r="AJ37" s="26" t="n"/>
      <c r="AK37" s="26" t="n"/>
      <c r="AL37" s="26" t="n"/>
      <c r="AM37" s="26" t="n"/>
      <c r="AN37" s="26" t="n"/>
      <c r="AO37" s="26" t="n"/>
      <c r="AP37" s="26" t="n"/>
    </row>
    <row r="38" ht="35" customHeight="1" s="173" thickBot="1">
      <c r="A38" s="22" t="inlineStr">
        <is>
          <t>Tanggal laporan audit atau hasil laporan review</t>
        </is>
      </c>
      <c r="B38" s="19" t="n"/>
      <c r="C38" s="26" t="inlineStr">
        <is>
          <t>February 28, 2020</t>
        </is>
      </c>
      <c r="D38" s="26" t="inlineStr">
        <is>
          <t>Maret 10, 2021</t>
        </is>
      </c>
      <c r="E38" s="26" t="inlineStr">
        <is>
          <t>March 08, 2022</t>
        </is>
      </c>
      <c r="F38" s="26" t="inlineStr">
        <is>
          <t>24 Februari 2023</t>
        </is>
      </c>
      <c r="G38" s="26" t="inlineStr">
        <is>
          <t>2024-02-29</t>
        </is>
      </c>
      <c r="H38" s="26" t="inlineStr">
        <is>
          <t>2025-03-11</t>
        </is>
      </c>
      <c r="I38" s="26" t="inlineStr">
        <is>
          <t>2026-03-13</t>
        </is>
      </c>
      <c r="J38" s="26" t="n"/>
      <c r="K38" s="26" t="n"/>
      <c r="L38" s="26" t="n"/>
      <c r="M38" s="26" t="n"/>
      <c r="N38" s="26" t="n"/>
      <c r="O38" s="26" t="n"/>
      <c r="P38" s="26" t="n"/>
      <c r="Q38" s="26" t="n"/>
      <c r="R38" s="26" t="n"/>
      <c r="S38" s="26" t="n"/>
      <c r="T38" s="26" t="n"/>
      <c r="U38" s="26" t="n"/>
      <c r="V38" s="26" t="n"/>
      <c r="W38" s="26" t="n"/>
      <c r="X38" s="26" t="n"/>
      <c r="Y38" s="26" t="n"/>
      <c r="Z38" s="26" t="n"/>
      <c r="AA38" s="26" t="n"/>
      <c r="AB38" s="26" t="n"/>
      <c r="AC38" s="26" t="n"/>
      <c r="AD38" s="26" t="n"/>
      <c r="AE38" s="26" t="n"/>
      <c r="AF38" s="26" t="n"/>
      <c r="AG38" s="26" t="n"/>
      <c r="AH38" s="26" t="n"/>
      <c r="AI38" s="26" t="n"/>
      <c r="AJ38" s="26" t="n"/>
      <c r="AK38" s="26" t="n"/>
      <c r="AL38" s="26" t="n"/>
      <c r="AM38" s="26" t="n"/>
      <c r="AN38" s="26" t="n"/>
      <c r="AO38" s="26" t="n"/>
      <c r="AP38" s="26" t="n"/>
    </row>
    <row r="39" ht="48" customHeight="1" s="173" thickBot="1">
      <c r="A39" s="22" t="inlineStr">
        <is>
          <t>Auditor tahun berjalan</t>
        </is>
      </c>
      <c r="B39" s="19" t="n"/>
      <c r="C39" s="26" t="inlineStr">
        <is>
          <t>Amir Abadi Jusuf, Aryanto, Mawar &amp; Rekan</t>
        </is>
      </c>
      <c r="D39" s="26" t="inlineStr">
        <is>
          <t>Amir Abadi Jusuf, Aryanto, Mawar &amp; Rekan</t>
        </is>
      </c>
      <c r="E39" s="26" t="inlineStr">
        <is>
          <t>Amir Abadi Jusuf, Aryanto, Mawar &amp; Rekan</t>
        </is>
      </c>
      <c r="F39" s="26" t="inlineStr">
        <is>
          <t>Amir Abadi Jusuf, Aryanto, Mawar &amp; Rekan</t>
        </is>
      </c>
      <c r="G39" s="26" t="inlineStr">
        <is>
          <t>Amir Abadi Jusuf, Aryanto, Mawar  Rekan</t>
        </is>
      </c>
      <c r="H39" s="26" t="inlineStr">
        <is>
          <t>KAP Amir Abadi Jusuf, Aryanto, Mawar  Rekan</t>
        </is>
      </c>
      <c r="I39" s="26" t="inlineStr">
        <is>
          <t>KAP Amir Abadi Jusuf, Aryanto, Mawar  Rekan</t>
        </is>
      </c>
      <c r="J39" s="26" t="n"/>
      <c r="K39" s="26" t="n"/>
      <c r="L39" s="26" t="n"/>
      <c r="M39" s="26" t="n"/>
      <c r="N39" s="26" t="n"/>
      <c r="O39" s="26" t="n"/>
      <c r="P39" s="26" t="n"/>
      <c r="Q39" s="26" t="n"/>
      <c r="R39" s="26" t="n"/>
      <c r="S39" s="26" t="n"/>
      <c r="T39" s="26" t="n"/>
      <c r="U39" s="26" t="n"/>
      <c r="V39" s="26" t="n"/>
      <c r="W39" s="26" t="n"/>
      <c r="X39" s="26" t="n"/>
      <c r="Y39" s="26" t="n"/>
      <c r="Z39" s="26" t="n"/>
      <c r="AA39" s="26" t="n"/>
      <c r="AB39" s="26" t="n"/>
      <c r="AC39" s="26" t="n"/>
      <c r="AD39" s="26" t="n"/>
      <c r="AE39" s="26" t="n"/>
      <c r="AF39" s="26" t="n"/>
      <c r="AG39" s="26" t="n"/>
      <c r="AH39" s="26" t="n"/>
      <c r="AI39" s="26" t="n"/>
      <c r="AJ39" s="26" t="n"/>
      <c r="AK39" s="26" t="n"/>
      <c r="AL39" s="26" t="n"/>
      <c r="AM39" s="26" t="n"/>
      <c r="AN39" s="26" t="n"/>
      <c r="AO39" s="26" t="n"/>
      <c r="AP39" s="26" t="n"/>
    </row>
    <row r="40" ht="44" customHeight="1" s="173" thickBot="1">
      <c r="A40" s="22" t="inlineStr">
        <is>
          <t>Nama partner audit tahun berjalan</t>
        </is>
      </c>
      <c r="B40" s="19" t="n"/>
      <c r="C40" s="26" t="inlineStr">
        <is>
          <t>Dedy Sukrisnadi</t>
        </is>
      </c>
      <c r="D40" s="26" t="inlineStr">
        <is>
          <t>Dedy Sukrisnadi</t>
        </is>
      </c>
      <c r="E40" s="26" t="inlineStr">
        <is>
          <t>Amir Abadi Jusuf, Aryanto, Mawar &amp; Rekan</t>
        </is>
      </c>
      <c r="F40" s="26" t="inlineStr">
        <is>
          <t>Saptoto Agustomo</t>
        </is>
      </c>
      <c r="G40" s="26" t="inlineStr">
        <is>
          <t>Saptoto Agustomo</t>
        </is>
      </c>
      <c r="H40" s="26" t="inlineStr">
        <is>
          <t>Saptoto Agustomo</t>
        </is>
      </c>
      <c r="I40" s="26" t="inlineStr">
        <is>
          <t>Saptoto Agustomo</t>
        </is>
      </c>
      <c r="J40" s="26" t="n"/>
      <c r="K40" s="26" t="n"/>
      <c r="L40" s="26" t="n"/>
      <c r="M40" s="26" t="n"/>
      <c r="N40" s="26" t="n"/>
      <c r="O40" s="26" t="n"/>
      <c r="P40" s="26" t="n"/>
      <c r="Q40" s="26" t="n"/>
      <c r="R40" s="26" t="n"/>
      <c r="S40" s="26" t="n"/>
      <c r="T40" s="26" t="n"/>
      <c r="U40" s="26" t="n"/>
      <c r="V40" s="26" t="n"/>
      <c r="W40" s="26" t="n"/>
      <c r="X40" s="26" t="n"/>
      <c r="Y40" s="26" t="n"/>
      <c r="Z40" s="26" t="n"/>
      <c r="AA40" s="26" t="n"/>
      <c r="AB40" s="26" t="n"/>
      <c r="AC40" s="26" t="n"/>
      <c r="AD40" s="26" t="n"/>
      <c r="AE40" s="26" t="n"/>
      <c r="AF40" s="26" t="n"/>
      <c r="AG40" s="26" t="n"/>
      <c r="AH40" s="26" t="n"/>
      <c r="AI40" s="26" t="n"/>
      <c r="AJ40" s="26" t="n"/>
      <c r="AK40" s="26" t="n"/>
      <c r="AL40" s="26" t="n"/>
      <c r="AM40" s="26" t="n"/>
      <c r="AN40" s="26" t="n"/>
      <c r="AO40" s="26" t="n"/>
      <c r="AP40" s="26" t="n"/>
    </row>
    <row r="41" ht="35" customHeight="1" s="173" thickBot="1">
      <c r="A41" s="22" t="inlineStr">
        <is>
          <t>Lama tahun penugasan partner yang menandatangani</t>
        </is>
      </c>
      <c r="B41" s="19" t="n"/>
      <c r="C41" s="26" t="inlineStr"/>
      <c r="D41" s="26" t="inlineStr"/>
      <c r="E41" s="26" t="inlineStr"/>
      <c r="F41" s="26" t="inlineStr">
        <is>
          <t>1 tahun</t>
        </is>
      </c>
      <c r="G41" s="26" t="inlineStr">
        <is>
          <t>3</t>
        </is>
      </c>
      <c r="H41" s="26" t="inlineStr">
        <is>
          <t>3 tahun</t>
        </is>
      </c>
      <c r="I41" s="26" t="inlineStr"/>
      <c r="J41" s="26" t="n"/>
      <c r="K41" s="26" t="n"/>
      <c r="L41" s="26" t="n"/>
      <c r="M41" s="26" t="n"/>
      <c r="N41" s="26" t="n"/>
      <c r="O41" s="26" t="n"/>
      <c r="P41" s="26" t="n"/>
      <c r="Q41" s="26" t="n"/>
      <c r="R41" s="26" t="n"/>
      <c r="S41" s="26" t="n"/>
      <c r="T41" s="26" t="n"/>
      <c r="U41" s="26" t="n"/>
      <c r="V41" s="26" t="n"/>
      <c r="W41" s="26" t="n"/>
      <c r="X41" s="26" t="n"/>
      <c r="Y41" s="26" t="n"/>
      <c r="Z41" s="26" t="n"/>
      <c r="AA41" s="26" t="n"/>
      <c r="AB41" s="26" t="n"/>
      <c r="AC41" s="26" t="n"/>
      <c r="AD41" s="26" t="n"/>
      <c r="AE41" s="26" t="n"/>
      <c r="AF41" s="26" t="n"/>
      <c r="AG41" s="26" t="n"/>
      <c r="AH41" s="26" t="n"/>
      <c r="AI41" s="26" t="n"/>
      <c r="AJ41" s="26" t="n"/>
      <c r="AK41" s="26" t="n"/>
      <c r="AL41" s="26" t="n"/>
      <c r="AM41" s="26" t="n"/>
      <c r="AN41" s="26" t="n"/>
      <c r="AO41" s="26" t="n"/>
      <c r="AP41" s="26" t="n"/>
    </row>
    <row r="42" ht="51" customHeight="1" s="173" thickBot="1">
      <c r="A42" s="22" t="inlineStr">
        <is>
          <t>Auditor tahun sebelumnya</t>
        </is>
      </c>
      <c r="B42" s="19" t="n"/>
      <c r="C42" s="26" t="inlineStr">
        <is>
          <t>Amir Abadi Jusuf, Aryanto, Mawar &amp; Rekan</t>
        </is>
      </c>
      <c r="D42" s="26" t="inlineStr">
        <is>
          <t>Amir Abadi Jusuf, Aryanto, Mawar &amp; Rekan</t>
        </is>
      </c>
      <c r="E42" s="26" t="inlineStr">
        <is>
          <t>Amir Abadi Jusuf, Aryanto, Mawar &amp; Rekan</t>
        </is>
      </c>
      <c r="F42" s="26" t="inlineStr">
        <is>
          <t>Aryanto, Amir Jusuf, Mawar &amp; Saptoto</t>
        </is>
      </c>
      <c r="G42" s="26" t="inlineStr">
        <is>
          <t>Amir Abadi Jusuf, Aryanto, Mawar  Rekan</t>
        </is>
      </c>
      <c r="H42" s="26" t="inlineStr">
        <is>
          <t>KAP Amir Abadi Jusuf, Aryanto, Mawar  Rekan</t>
        </is>
      </c>
      <c r="I42" s="26" t="inlineStr">
        <is>
          <t>KAP Amir Abadi Jusuf, Aryanto, Mawar  Rekan</t>
        </is>
      </c>
      <c r="J42" s="26" t="n"/>
      <c r="K42" s="26" t="n"/>
      <c r="L42" s="26" t="n"/>
      <c r="M42" s="26" t="n"/>
      <c r="N42" s="26" t="n"/>
      <c r="O42" s="26" t="n"/>
      <c r="P42" s="26" t="n"/>
      <c r="Q42" s="26" t="n"/>
      <c r="R42" s="26" t="n"/>
      <c r="S42" s="26" t="n"/>
      <c r="T42" s="26" t="n"/>
      <c r="U42" s="26" t="n"/>
      <c r="V42" s="26" t="n"/>
      <c r="W42" s="26" t="n"/>
      <c r="X42" s="26" t="n"/>
      <c r="Y42" s="26" t="n"/>
      <c r="Z42" s="26" t="n"/>
      <c r="AA42" s="26" t="n"/>
      <c r="AB42" s="26" t="n"/>
      <c r="AC42" s="26" t="n"/>
      <c r="AD42" s="26" t="n"/>
      <c r="AE42" s="26" t="n"/>
      <c r="AF42" s="26" t="n"/>
      <c r="AG42" s="26" t="n"/>
      <c r="AH42" s="26" t="n"/>
      <c r="AI42" s="26" t="n"/>
      <c r="AJ42" s="26" t="n"/>
      <c r="AK42" s="26" t="n"/>
      <c r="AL42" s="26" t="n"/>
      <c r="AM42" s="26" t="n"/>
      <c r="AN42" s="26" t="n"/>
      <c r="AO42" s="26" t="n"/>
      <c r="AP42" s="26" t="n"/>
    </row>
    <row r="43" ht="54" customHeight="1" s="173" thickBot="1">
      <c r="A43" s="22" t="inlineStr">
        <is>
          <t>Nama partner audit tahun sebelumnya</t>
        </is>
      </c>
      <c r="B43" s="19" t="n"/>
      <c r="C43" s="26" t="inlineStr">
        <is>
          <t>Saptoto Agustomo</t>
        </is>
      </c>
      <c r="D43" s="26" t="inlineStr">
        <is>
          <t>Dedy Sukrisnadi</t>
        </is>
      </c>
      <c r="E43" s="26" t="inlineStr">
        <is>
          <t>Dedy Sukrisnadi</t>
        </is>
      </c>
      <c r="F43" s="26" t="inlineStr">
        <is>
          <t>Dedy Sukrisnadi</t>
        </is>
      </c>
      <c r="G43" s="26" t="inlineStr">
        <is>
          <t>Saptoto Agustomo</t>
        </is>
      </c>
      <c r="H43" s="26" t="inlineStr">
        <is>
          <t>Saptoto Agustomo</t>
        </is>
      </c>
      <c r="I43" s="26" t="inlineStr">
        <is>
          <t>Saptoto Agustomo</t>
        </is>
      </c>
      <c r="J43" s="26" t="n"/>
      <c r="K43" s="26" t="n"/>
      <c r="L43" s="26" t="n"/>
      <c r="M43" s="26" t="n"/>
      <c r="N43" s="26" t="n"/>
      <c r="O43" s="26" t="n"/>
      <c r="P43" s="26" t="n"/>
      <c r="Q43" s="26" t="n"/>
      <c r="R43" s="26" t="n"/>
      <c r="S43" s="26" t="n"/>
      <c r="T43" s="26" t="n"/>
      <c r="U43" s="26" t="n"/>
      <c r="V43" s="26" t="n"/>
      <c r="W43" s="26" t="n"/>
      <c r="X43" s="26" t="n"/>
      <c r="Y43" s="26" t="n"/>
      <c r="Z43" s="26" t="n"/>
      <c r="AA43" s="26" t="n"/>
      <c r="AB43" s="26" t="n"/>
      <c r="AC43" s="26" t="n"/>
      <c r="AD43" s="26" t="n"/>
      <c r="AE43" s="26" t="n"/>
      <c r="AF43" s="26" t="n"/>
      <c r="AG43" s="26" t="n"/>
      <c r="AH43" s="26" t="n"/>
      <c r="AI43" s="26" t="n"/>
      <c r="AJ43" s="26" t="n"/>
      <c r="AK43" s="26" t="n"/>
      <c r="AL43" s="26" t="n"/>
      <c r="AM43" s="26" t="n"/>
      <c r="AN43" s="26" t="n"/>
      <c r="AO43" s="26" t="n"/>
      <c r="AP43" s="26" t="n"/>
    </row>
    <row r="44" ht="86" customHeight="1" s="173" thickBot="1">
      <c r="A44" s="22" t="inlineStr">
        <is>
          <t>Kepatuhan terhadap pemenuhan peraturan OJK Nomor: 75/POJK.04/2017 tentang Tanggung Jawab Direksi Atas Laporan Keuangan</t>
        </is>
      </c>
      <c r="B44" s="19" t="n"/>
      <c r="C44" s="26" t="inlineStr">
        <is>
          <t>Ya / Yes</t>
        </is>
      </c>
      <c r="D44" s="26" t="inlineStr">
        <is>
          <t>Ya / Yes</t>
        </is>
      </c>
      <c r="E44" s="26" t="inlineStr">
        <is>
          <t>Ya / Yes</t>
        </is>
      </c>
      <c r="F44" s="26" t="inlineStr">
        <is>
          <t>Ya / Yes</t>
        </is>
      </c>
      <c r="G44" s="26" t="inlineStr">
        <is>
          <t>Ya / Yes</t>
        </is>
      </c>
      <c r="H44" s="26" t="inlineStr">
        <is>
          <t>Ya / Yes</t>
        </is>
      </c>
      <c r="I44" s="26" t="inlineStr">
        <is>
          <t>Ya / Yes</t>
        </is>
      </c>
      <c r="J44" s="26" t="n"/>
      <c r="K44" s="26" t="n"/>
      <c r="L44" s="26" t="n"/>
      <c r="M44" s="26" t="n"/>
      <c r="N44" s="26" t="n"/>
      <c r="O44" s="26" t="n"/>
      <c r="P44" s="26" t="n"/>
      <c r="Q44" s="26" t="n"/>
      <c r="R44" s="26" t="n"/>
      <c r="S44" s="26" t="n"/>
      <c r="T44" s="26" t="n"/>
      <c r="U44" s="26" t="n"/>
      <c r="V44" s="26" t="n"/>
      <c r="W44" s="26" t="n"/>
      <c r="X44" s="26" t="n"/>
      <c r="Y44" s="26" t="n"/>
      <c r="Z44" s="26" t="n"/>
      <c r="AA44" s="26" t="n"/>
      <c r="AB44" s="26" t="n"/>
      <c r="AC44" s="26" t="n"/>
      <c r="AD44" s="26" t="n"/>
      <c r="AE44" s="26" t="n"/>
      <c r="AF44" s="26" t="n"/>
      <c r="AG44" s="26" t="n"/>
      <c r="AH44" s="26" t="n"/>
      <c r="AI44" s="26" t="n"/>
      <c r="AJ44" s="26" t="n"/>
      <c r="AK44" s="26" t="n"/>
      <c r="AL44" s="26" t="n"/>
      <c r="AM44" s="26" t="n"/>
      <c r="AN44" s="26" t="n"/>
      <c r="AO44" s="26" t="n"/>
      <c r="AP44" s="26" t="n"/>
    </row>
    <row r="45" ht="120" customHeight="1" s="173" thickBot="1">
      <c r="A45" s="22" t="inlineStr">
        <is>
          <t>Kepatuhan terhadap pemenuhan independensi akuntan yang memberikan jasa audit di pasar modal sesuai dengan POJK Nomor 13/POJK.03/2017 tentang Penggunaan Jasa Akuntan Publik dalam Kegiatan Jasa Keuangan</t>
        </is>
      </c>
      <c r="B45" s="19" t="n"/>
      <c r="C45" s="26" t="inlineStr">
        <is>
          <t>Ya / Yes</t>
        </is>
      </c>
      <c r="D45" s="26" t="inlineStr">
        <is>
          <t>Ya / Yes</t>
        </is>
      </c>
      <c r="E45" s="26" t="inlineStr">
        <is>
          <t>Ya / Yes</t>
        </is>
      </c>
      <c r="F45" s="26" t="inlineStr">
        <is>
          <t>Ya / Yes</t>
        </is>
      </c>
      <c r="G45" s="26" t="inlineStr">
        <is>
          <t>Ya / Yes</t>
        </is>
      </c>
      <c r="H45" s="26" t="inlineStr">
        <is>
          <t>Ya / Yes</t>
        </is>
      </c>
      <c r="I45" s="26" t="inlineStr">
        <is>
          <t>Ya / Yes</t>
        </is>
      </c>
      <c r="J45" s="26" t="n"/>
      <c r="K45" s="26" t="n"/>
      <c r="L45" s="26" t="n"/>
      <c r="M45" s="26" t="n"/>
      <c r="N45" s="26" t="n"/>
      <c r="O45" s="26" t="n"/>
      <c r="P45" s="26" t="n"/>
      <c r="Q45" s="26" t="n"/>
      <c r="R45" s="26" t="n"/>
      <c r="S45" s="26" t="n"/>
      <c r="T45" s="26" t="n"/>
      <c r="U45" s="26" t="n"/>
      <c r="V45" s="26" t="n"/>
      <c r="W45" s="26" t="n"/>
      <c r="X45" s="26" t="n"/>
      <c r="Y45" s="26" t="n"/>
      <c r="Z45" s="26" t="n"/>
      <c r="AA45" s="26" t="n"/>
      <c r="AB45" s="26" t="n"/>
      <c r="AC45" s="26" t="n"/>
      <c r="AD45" s="26" t="n"/>
      <c r="AE45" s="26" t="n"/>
      <c r="AF45" s="26" t="n"/>
      <c r="AG45" s="26" t="n"/>
      <c r="AH45" s="26" t="n"/>
      <c r="AI45" s="26" t="n"/>
      <c r="AJ45" s="26" t="n"/>
      <c r="AK45" s="26" t="n"/>
      <c r="AL45" s="26" t="n"/>
      <c r="AM45" s="26" t="n"/>
      <c r="AN45" s="26" t="n"/>
      <c r="AO45" s="26" t="n"/>
      <c r="AP45" s="26" t="n"/>
    </row>
  </sheetData>
  <dataValidations count="1">
    <dataValidation sqref="C5:AP8 C21:AP27 C29:AP29 C33:AP34 C37:AP43"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4.xml><?xml version="1.0" encoding="utf-8"?>
<worksheet xmlns="http://schemas.openxmlformats.org/spreadsheetml/2006/main">
  <sheetPr>
    <outlinePr summaryBelow="1" summaryRight="1"/>
    <pageSetUpPr/>
  </sheetPr>
  <dimension ref="A1:AO258"/>
  <sheetViews>
    <sheetView showGridLines="0" tabSelected="1" topLeftCell="A1" workbookViewId="0">
      <pane xSplit="2" ySplit="3" topLeftCell="C4" activePane="bottomRight" state="frozen"/>
      <selection pane="topRight"/>
      <selection pane="bottomLeft"/>
      <selection pane="bottomRight" activeCell="C18" sqref="C18"/>
    </sheetView>
  </sheetViews>
  <sheetFormatPr baseColWidth="10" defaultColWidth="9.3984375" defaultRowHeight="15"/>
  <cols>
    <col collapsed="1" width="42.59765625" bestFit="1" customWidth="1" style="30" min="1" max="1"/>
    <col width="26" customWidth="1" style="30" min="2" max="2"/>
    <col collapsed="1" width="21" customWidth="1" style="30" min="3" max="5"/>
    <col width="21" customWidth="1" style="30" min="6" max="6"/>
    <col collapsed="1" width="21" customWidth="1" style="30" min="7" max="39"/>
    <col collapsed="1" width="9.3984375" customWidth="1" style="30" min="40" max="16384"/>
  </cols>
  <sheetData>
    <row r="1" ht="17.25" customHeight="1" s="173">
      <c r="A1" s="166" t="inlineStr">
        <is>
          <t>Laporan posisi keuangan</t>
        </is>
      </c>
      <c r="D1" s="29" t="n"/>
    </row>
    <row r="2" ht="17.25" customHeight="1" s="173">
      <c r="A2" s="166" t="n"/>
      <c r="B2" s="166" t="n"/>
      <c r="C2" s="166" t="n"/>
      <c r="D2" s="29" t="n"/>
    </row>
    <row r="3" ht="17" customHeight="1" s="173">
      <c r="A3" s="31" t="inlineStr">
        <is>
          <t>Period</t>
        </is>
      </c>
      <c r="B3" s="31" t="n"/>
      <c r="C3" s="158" t="inlineStr">
        <is>
          <t>2018-12-31</t>
        </is>
      </c>
      <c r="D3" s="32" t="inlineStr">
        <is>
          <t>2019-12-31</t>
        </is>
      </c>
      <c r="E3" s="32" t="inlineStr">
        <is>
          <t>2020-12-31</t>
        </is>
      </c>
      <c r="F3" s="32" t="inlineStr">
        <is>
          <t>2021-12-31</t>
        </is>
      </c>
      <c r="G3" s="32" t="inlineStr">
        <is>
          <t>2022-12-31</t>
        </is>
      </c>
      <c r="H3" s="32" t="inlineStr">
        <is>
          <t>2023-12-31</t>
        </is>
      </c>
      <c r="I3" s="32" t="inlineStr">
        <is>
          <t>2024-12-31</t>
        </is>
      </c>
      <c r="J3" s="32" t="inlineStr">
        <is>
          <t>2025-12-31</t>
        </is>
      </c>
      <c r="K3" s="32" t="n"/>
      <c r="L3" s="32" t="n"/>
      <c r="M3" s="32" t="n"/>
      <c r="N3" s="32" t="n"/>
      <c r="O3" s="32" t="n"/>
      <c r="P3" s="32" t="n"/>
      <c r="Q3" s="32" t="n"/>
      <c r="R3" s="32" t="n"/>
      <c r="S3" s="32" t="n"/>
      <c r="T3" s="32" t="n"/>
      <c r="U3" s="32" t="n"/>
      <c r="V3" s="32" t="n"/>
      <c r="W3" s="32" t="n"/>
      <c r="X3" s="32" t="n"/>
      <c r="Y3" s="32" t="n"/>
      <c r="Z3" s="32" t="n"/>
      <c r="AA3" s="32" t="n"/>
      <c r="AB3" s="32" t="n"/>
      <c r="AC3" s="32" t="n"/>
      <c r="AD3" s="32" t="n"/>
      <c r="AE3" s="32" t="n"/>
      <c r="AF3" s="32" t="n"/>
      <c r="AG3" s="32" t="n"/>
      <c r="AH3" s="32" t="n"/>
      <c r="AI3" s="32" t="n"/>
      <c r="AJ3" s="32" t="n"/>
      <c r="AK3" s="32" t="n"/>
      <c r="AL3" s="32" t="n"/>
      <c r="AM3" s="32" t="n"/>
    </row>
    <row r="4" ht="18" customHeight="1" s="173" thickBot="1">
      <c r="A4" s="33" t="inlineStr">
        <is>
          <t>Laporan posisi keuangan</t>
        </is>
      </c>
      <c r="B4" s="33" t="n"/>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18" customHeight="1" s="173" thickBot="1">
      <c r="A5" s="35" t="inlineStr">
        <is>
          <t>Aset</t>
        </is>
      </c>
      <c r="B5" s="35" t="n"/>
      <c r="C5" s="34" t="n"/>
      <c r="D5" s="34" t="n"/>
      <c r="E5" s="34" t="n"/>
      <c r="F5" s="34" t="n"/>
      <c r="G5" s="34" t="n"/>
      <c r="H5" s="34" t="n"/>
      <c r="I5" s="34" t="n"/>
      <c r="J5" s="34" t="n"/>
      <c r="K5" s="34" t="n"/>
      <c r="L5" s="34" t="n"/>
      <c r="M5" s="34" t="n"/>
      <c r="N5" s="34" t="n"/>
      <c r="O5" s="34" t="n"/>
      <c r="P5" s="34" t="n"/>
      <c r="Q5" s="34" t="n"/>
      <c r="R5" s="34" t="n"/>
      <c r="S5" s="34" t="n"/>
      <c r="T5" s="34" t="n"/>
      <c r="U5" s="34" t="n"/>
      <c r="V5" s="34" t="n"/>
      <c r="W5" s="34" t="n"/>
      <c r="X5" s="34" t="n"/>
      <c r="Y5" s="34" t="n"/>
      <c r="Z5" s="34" t="n"/>
      <c r="AA5" s="34" t="n"/>
      <c r="AB5" s="34" t="n"/>
      <c r="AC5" s="34" t="n"/>
      <c r="AD5" s="34" t="n"/>
      <c r="AE5" s="34" t="n"/>
      <c r="AF5" s="34" t="n"/>
      <c r="AG5" s="34" t="n"/>
      <c r="AH5" s="34" t="n"/>
      <c r="AI5" s="34" t="n"/>
      <c r="AJ5" s="34" t="n"/>
      <c r="AK5" s="34" t="n"/>
      <c r="AL5" s="34" t="n"/>
      <c r="AM5" s="34" t="n"/>
    </row>
    <row r="6" ht="18" customHeight="1" s="173" thickBot="1">
      <c r="A6" s="36" t="inlineStr">
        <is>
          <t>Kas</t>
        </is>
      </c>
      <c r="B6" s="36" t="n"/>
      <c r="C6" s="37" t="n">
        <v>2929.207</v>
      </c>
      <c r="D6" s="37" t="n">
        <v>3160.771</v>
      </c>
      <c r="E6" s="37" t="n">
        <v>3689.045</v>
      </c>
      <c r="F6" s="37" t="n">
        <v>3747.644</v>
      </c>
      <c r="G6" s="37" t="n">
        <v>3300.031</v>
      </c>
      <c r="H6" s="37" t="n">
        <v>3530.074</v>
      </c>
      <c r="I6" s="37" t="n">
        <v>4701.454</v>
      </c>
      <c r="J6" s="37" t="n">
        <v>4929.381</v>
      </c>
      <c r="K6" s="37" t="n"/>
      <c r="L6" s="37" t="n"/>
      <c r="M6" s="37" t="n"/>
      <c r="N6" s="37" t="n"/>
      <c r="O6" s="37" t="n"/>
      <c r="P6" s="37" t="n"/>
      <c r="Q6" s="37" t="n"/>
      <c r="R6" s="37" t="n"/>
      <c r="S6" s="37" t="n"/>
      <c r="T6" s="37" t="n"/>
      <c r="U6" s="37" t="n"/>
      <c r="V6" s="37" t="n"/>
      <c r="W6" s="37" t="n"/>
      <c r="X6" s="37" t="n"/>
      <c r="Y6" s="37" t="n"/>
      <c r="Z6" s="37" t="n"/>
      <c r="AA6" s="37" t="n"/>
      <c r="AB6" s="37" t="n"/>
      <c r="AC6" s="37" t="n"/>
      <c r="AD6" s="37" t="n"/>
      <c r="AE6" s="37" t="n"/>
      <c r="AF6" s="37" t="n"/>
      <c r="AG6" s="37" t="n"/>
      <c r="AH6" s="37" t="n"/>
      <c r="AI6" s="37" t="n"/>
      <c r="AJ6" s="37" t="n"/>
      <c r="AK6" s="37" t="n"/>
      <c r="AL6" s="37" t="n"/>
      <c r="AM6" s="37" t="n"/>
    </row>
    <row r="7" hidden="1" ht="35" customHeight="1" s="173" thickBot="1">
      <c r="A7" s="36" t="inlineStr">
        <is>
          <t>Dana yang dibatasi penggunaannya</t>
        </is>
      </c>
      <c r="B7" s="36" t="n"/>
      <c r="C7" s="37" t="inlineStr"/>
      <c r="D7" s="37" t="inlineStr"/>
      <c r="E7" s="37" t="inlineStr"/>
      <c r="F7" s="37" t="inlineStr"/>
      <c r="G7" s="37" t="inlineStr"/>
      <c r="H7" s="37" t="inlineStr"/>
      <c r="I7" s="37" t="inlineStr"/>
      <c r="J7" s="37" t="inlineStr"/>
      <c r="K7" s="37" t="n"/>
      <c r="L7" s="37" t="n"/>
      <c r="M7" s="37" t="n"/>
      <c r="N7" s="37" t="n"/>
      <c r="O7" s="37" t="n"/>
      <c r="P7" s="37" t="n"/>
      <c r="Q7" s="37" t="n"/>
      <c r="R7" s="37" t="n"/>
      <c r="S7" s="37" t="n"/>
      <c r="T7" s="37" t="n"/>
      <c r="U7" s="37" t="n"/>
      <c r="V7" s="37" t="n"/>
      <c r="W7" s="37" t="n"/>
      <c r="X7" s="37" t="n"/>
      <c r="Y7" s="37" t="n"/>
      <c r="Z7" s="37" t="n"/>
      <c r="AA7" s="37" t="n"/>
      <c r="AB7" s="37" t="n"/>
      <c r="AC7" s="37" t="n"/>
      <c r="AD7" s="37" t="n"/>
      <c r="AE7" s="37" t="n"/>
      <c r="AF7" s="37" t="n"/>
      <c r="AG7" s="37" t="n"/>
      <c r="AH7" s="37" t="n"/>
      <c r="AI7" s="37" t="n"/>
      <c r="AJ7" s="37" t="n"/>
      <c r="AK7" s="37" t="n"/>
      <c r="AL7" s="37" t="n"/>
      <c r="AM7" s="37" t="n"/>
    </row>
    <row r="8" ht="18" customHeight="1" s="173" thickBot="1">
      <c r="A8" s="36" t="inlineStr">
        <is>
          <t>Giro pada Bank Indonesia</t>
        </is>
      </c>
      <c r="B8" s="36" t="n"/>
      <c r="C8" s="37" t="n">
        <v>9981.495000000001</v>
      </c>
      <c r="D8" s="37" t="n">
        <v>6512.341</v>
      </c>
      <c r="E8" s="37" t="n">
        <v>8046.403</v>
      </c>
      <c r="F8" s="37" t="n">
        <v>11900.072</v>
      </c>
      <c r="G8" s="37" t="n">
        <v>13032.593</v>
      </c>
      <c r="H8" s="37" t="n">
        <v>14879.767</v>
      </c>
      <c r="I8" s="37" t="n">
        <v>8778.253000000001</v>
      </c>
      <c r="J8" s="37" t="n">
        <v>12019.401</v>
      </c>
      <c r="K8" s="37" t="n"/>
      <c r="L8" s="37" t="n"/>
      <c r="M8" s="37" t="n"/>
      <c r="N8" s="37" t="n"/>
      <c r="O8" s="37" t="n"/>
      <c r="P8" s="37" t="n"/>
      <c r="Q8" s="37" t="n"/>
      <c r="R8" s="37" t="n"/>
      <c r="S8" s="37" t="n"/>
      <c r="T8" s="37" t="n"/>
      <c r="U8" s="37" t="n"/>
      <c r="V8" s="37" t="n"/>
      <c r="W8" s="37" t="n"/>
      <c r="X8" s="37" t="n"/>
      <c r="Y8" s="37" t="n"/>
      <c r="Z8" s="37" t="n"/>
      <c r="AA8" s="37" t="n"/>
      <c r="AB8" s="37" t="n"/>
      <c r="AC8" s="37" t="n"/>
      <c r="AD8" s="37" t="n"/>
      <c r="AE8" s="37" t="n"/>
      <c r="AF8" s="37" t="n"/>
      <c r="AG8" s="37" t="n"/>
      <c r="AH8" s="37" t="n"/>
      <c r="AI8" s="37" t="n"/>
      <c r="AJ8" s="37" t="n"/>
      <c r="AK8" s="37" t="n"/>
      <c r="AL8" s="37" t="n"/>
      <c r="AM8" s="37" t="n"/>
    </row>
    <row r="9" ht="18" customHeight="1" s="173" thickBot="1">
      <c r="A9" s="38" t="inlineStr">
        <is>
          <t>Giro pada bank lain</t>
        </is>
      </c>
      <c r="B9" s="38" t="n"/>
      <c r="C9" s="155">
        <f>C10+C11-C12</f>
        <v/>
      </c>
      <c r="D9" s="155">
        <f>D10+D11-D12</f>
        <v/>
      </c>
      <c r="E9" s="155">
        <f>E10+E11-E12</f>
        <v/>
      </c>
      <c r="F9" s="155">
        <f>F10+F11-F12</f>
        <v/>
      </c>
      <c r="G9" s="155">
        <f>G10+G11-G12</f>
        <v/>
      </c>
      <c r="H9" s="155">
        <f>H10+H11-H12</f>
        <v/>
      </c>
      <c r="I9" s="155">
        <f>I10+I11-I12</f>
        <v/>
      </c>
      <c r="J9" s="155">
        <f>J10+J11-J12</f>
        <v/>
      </c>
      <c r="K9" s="155">
        <f>K10+K11-K12</f>
        <v/>
      </c>
      <c r="L9" s="155">
        <f>L10+L11-L12</f>
        <v/>
      </c>
      <c r="M9" s="155">
        <f>M10+M11-M12</f>
        <v/>
      </c>
      <c r="N9" s="155">
        <f>N10+N11-N12</f>
        <v/>
      </c>
      <c r="O9" s="155">
        <f>O10+O11-O12</f>
        <v/>
      </c>
      <c r="P9" s="155">
        <f>P10+P11-P12</f>
        <v/>
      </c>
      <c r="Q9" s="155">
        <f>Q10+Q11-Q12</f>
        <v/>
      </c>
      <c r="R9" s="155">
        <f>R10+R11-R12</f>
        <v/>
      </c>
      <c r="S9" s="155">
        <f>S10+S11-S12</f>
        <v/>
      </c>
      <c r="T9" s="155">
        <f>T10+T11-T12</f>
        <v/>
      </c>
      <c r="U9" s="155">
        <f>U10+U11-U12</f>
        <v/>
      </c>
      <c r="V9" s="155">
        <f>V10+V11-V12</f>
        <v/>
      </c>
      <c r="W9" s="155">
        <f>W10+W11-W12</f>
        <v/>
      </c>
      <c r="X9" s="155">
        <f>X10+X11-X12</f>
        <v/>
      </c>
      <c r="Y9" s="155">
        <f>Y10+Y11-Y12</f>
        <v/>
      </c>
      <c r="Z9" s="155">
        <f>Z10+Z11-Z12</f>
        <v/>
      </c>
      <c r="AA9" s="155">
        <f>AA10+AA11-AA12</f>
        <v/>
      </c>
      <c r="AB9" s="155">
        <f>AB10+AB11-AB12</f>
        <v/>
      </c>
      <c r="AC9" s="155">
        <f>AC10+AC11-AC12</f>
        <v/>
      </c>
      <c r="AD9" s="155">
        <f>AD10+AD11-AD12</f>
        <v/>
      </c>
      <c r="AE9" s="155">
        <f>AE10+AE11-AE12</f>
        <v/>
      </c>
      <c r="AF9" s="155">
        <f>AF10+AF11-AF12</f>
        <v/>
      </c>
      <c r="AG9" s="155">
        <f>AG10+AG11-AG12</f>
        <v/>
      </c>
      <c r="AH9" s="155">
        <f>AH10+AH11-AH12</f>
        <v/>
      </c>
      <c r="AI9" s="155">
        <f>AI10+AI11-AI12</f>
        <v/>
      </c>
      <c r="AJ9" s="155">
        <f>AJ10+AJ11-AJ12</f>
        <v/>
      </c>
      <c r="AK9" s="155">
        <f>AK10+AK11-AK12</f>
        <v/>
      </c>
      <c r="AL9" s="155">
        <f>AL10+AL11-AL12</f>
        <v/>
      </c>
      <c r="AM9" s="155">
        <f>AM10+AM11-AM12</f>
        <v/>
      </c>
    </row>
    <row r="10" ht="18" customHeight="1" s="173" thickBot="1">
      <c r="A10" s="39" t="inlineStr">
        <is>
          <t>Giro pada bank lain pihak ketiga</t>
        </is>
      </c>
      <c r="B10" s="39" t="n"/>
      <c r="C10" s="37" t="n">
        <v>611.796</v>
      </c>
      <c r="D10" s="37" t="n">
        <v>535.268</v>
      </c>
      <c r="E10" s="37" t="n">
        <v>881.5410000000001</v>
      </c>
      <c r="F10" s="37" t="n">
        <v>2691.297</v>
      </c>
      <c r="G10" s="37" t="n">
        <v>1243.695</v>
      </c>
      <c r="H10" s="37" t="n">
        <v>1196.787</v>
      </c>
      <c r="I10" s="37" t="n">
        <v>1015.497</v>
      </c>
      <c r="J10" s="37" t="n">
        <v>690.548</v>
      </c>
      <c r="K10" s="37" t="n"/>
      <c r="L10" s="37" t="n"/>
      <c r="M10" s="37" t="n"/>
      <c r="N10" s="37" t="n"/>
      <c r="O10" s="37" t="n"/>
      <c r="P10" s="37" t="n"/>
      <c r="Q10" s="37" t="n"/>
      <c r="R10" s="37" t="n"/>
      <c r="S10" s="37" t="n"/>
      <c r="T10" s="37" t="n"/>
      <c r="U10" s="37" t="n"/>
      <c r="V10" s="37" t="n"/>
      <c r="W10" s="37" t="n"/>
      <c r="X10" s="37" t="n"/>
      <c r="Y10" s="37" t="n"/>
      <c r="Z10" s="37" t="n"/>
      <c r="AA10" s="37" t="n"/>
      <c r="AB10" s="37" t="n"/>
      <c r="AC10" s="37" t="n"/>
      <c r="AD10" s="37" t="n"/>
      <c r="AE10" s="37" t="n"/>
      <c r="AF10" s="37" t="n"/>
      <c r="AG10" s="37" t="n"/>
      <c r="AH10" s="37" t="n"/>
      <c r="AI10" s="37" t="n"/>
      <c r="AJ10" s="37" t="n"/>
      <c r="AK10" s="37" t="n"/>
      <c r="AL10" s="37" t="n"/>
      <c r="AM10" s="37" t="n"/>
    </row>
    <row r="11" hidden="1" ht="35" customHeight="1" s="173" thickBot="1">
      <c r="A11" s="39" t="inlineStr">
        <is>
          <t>Giro pada bank lain pihak berelasi</t>
        </is>
      </c>
      <c r="B11" s="39" t="n"/>
      <c r="C11" s="37" t="inlineStr"/>
      <c r="D11" s="37" t="inlineStr"/>
      <c r="E11" s="37" t="inlineStr"/>
      <c r="F11" s="37" t="inlineStr"/>
      <c r="G11" s="37" t="inlineStr"/>
      <c r="H11" s="37" t="inlineStr"/>
      <c r="I11" s="37" t="inlineStr"/>
      <c r="J11" s="37" t="inlineStr"/>
      <c r="K11" s="37" t="n"/>
      <c r="L11" s="37" t="n"/>
      <c r="M11" s="37" t="n"/>
      <c r="N11" s="37" t="n"/>
      <c r="O11" s="37" t="n"/>
      <c r="P11" s="37" t="n"/>
      <c r="Q11" s="37" t="n"/>
      <c r="R11" s="37" t="n"/>
      <c r="S11" s="37" t="n"/>
      <c r="T11" s="37" t="n"/>
      <c r="U11" s="37" t="n"/>
      <c r="V11" s="37" t="n"/>
      <c r="W11" s="37" t="n"/>
      <c r="X11" s="37" t="n"/>
      <c r="Y11" s="37" t="n"/>
      <c r="Z11" s="37" t="n"/>
      <c r="AA11" s="37" t="n"/>
      <c r="AB11" s="37" t="n"/>
      <c r="AC11" s="37" t="n"/>
      <c r="AD11" s="37" t="n"/>
      <c r="AE11" s="37" t="n"/>
      <c r="AF11" s="37" t="n"/>
      <c r="AG11" s="37" t="n"/>
      <c r="AH11" s="37" t="n"/>
      <c r="AI11" s="37" t="n"/>
      <c r="AJ11" s="37" t="n"/>
      <c r="AK11" s="37" t="n"/>
      <c r="AL11" s="37" t="n"/>
      <c r="AM11" s="37" t="n"/>
    </row>
    <row r="12" ht="35" customHeight="1" s="173" thickBot="1">
      <c r="A12" s="39" t="inlineStr">
        <is>
          <t>Cadangan kerugian penurunan nilai pada giro pada bank lain</t>
        </is>
      </c>
      <c r="B12" s="39" t="n"/>
      <c r="C12" s="40" t="n">
        <v>0.07199999999999999</v>
      </c>
      <c r="D12" s="40" t="n">
        <v>0.066</v>
      </c>
      <c r="E12" s="40" t="n">
        <v>0.07099999999999999</v>
      </c>
      <c r="F12" s="40" t="n">
        <v>0.066</v>
      </c>
      <c r="G12" s="40" t="n">
        <v>0.068</v>
      </c>
      <c r="H12" s="40" t="n">
        <v>0.057</v>
      </c>
      <c r="I12" s="40" t="n">
        <v>1.792</v>
      </c>
      <c r="J12" s="40" t="n">
        <v>0.237</v>
      </c>
      <c r="K12" s="40" t="n"/>
      <c r="L12" s="40" t="n"/>
      <c r="M12" s="40" t="n"/>
      <c r="N12" s="40" t="n"/>
      <c r="O12" s="40" t="n"/>
      <c r="P12" s="40" t="n"/>
      <c r="Q12" s="40" t="n"/>
      <c r="R12" s="40" t="n"/>
      <c r="S12" s="40" t="n"/>
      <c r="T12" s="40" t="n"/>
      <c r="U12" s="40" t="n"/>
      <c r="V12" s="40" t="n"/>
      <c r="W12" s="40" t="n"/>
      <c r="X12" s="40" t="n"/>
      <c r="Y12" s="40" t="n"/>
      <c r="Z12" s="40" t="n"/>
      <c r="AA12" s="40" t="n"/>
      <c r="AB12" s="40" t="n"/>
      <c r="AC12" s="40" t="n"/>
      <c r="AD12" s="40" t="n"/>
      <c r="AE12" s="40" t="n"/>
      <c r="AF12" s="40" t="n"/>
      <c r="AG12" s="40" t="n"/>
      <c r="AH12" s="40" t="n"/>
      <c r="AI12" s="40" t="n"/>
      <c r="AJ12" s="40" t="n"/>
      <c r="AK12" s="40" t="n"/>
      <c r="AL12" s="40" t="n"/>
      <c r="AM12" s="40" t="n"/>
    </row>
    <row r="13" ht="35" customHeight="1" s="173" thickBot="1">
      <c r="A13" s="38" t="inlineStr">
        <is>
          <t>Penempatan pada Bank Indonesia dan bank lain</t>
        </is>
      </c>
      <c r="B13" s="38" t="n"/>
      <c r="C13" s="155">
        <f>C14+C15-C16</f>
        <v/>
      </c>
      <c r="D13" s="155">
        <f>D14+D15-D16</f>
        <v/>
      </c>
      <c r="E13" s="155">
        <f>E14+E15-E16</f>
        <v/>
      </c>
      <c r="F13" s="155">
        <f>F14+F15-F16</f>
        <v/>
      </c>
      <c r="G13" s="155">
        <f>G14+G15-G16</f>
        <v/>
      </c>
      <c r="H13" s="155">
        <f>H14+H15-H16</f>
        <v/>
      </c>
      <c r="I13" s="155">
        <f>I14+I15-I16</f>
        <v/>
      </c>
      <c r="J13" s="155">
        <f>J14+J15-J16</f>
        <v/>
      </c>
      <c r="K13" s="155">
        <f>K14+K15-K16</f>
        <v/>
      </c>
      <c r="L13" s="155">
        <f>L14+L15-L16</f>
        <v/>
      </c>
      <c r="M13" s="155">
        <f>M14+M15-M16</f>
        <v/>
      </c>
      <c r="N13" s="155">
        <f>N14+N15-N16</f>
        <v/>
      </c>
      <c r="O13" s="155">
        <f>O14+O15-O16</f>
        <v/>
      </c>
      <c r="P13" s="155">
        <f>P14+P15-P16</f>
        <v/>
      </c>
      <c r="Q13" s="155">
        <f>Q14+Q15-Q16</f>
        <v/>
      </c>
      <c r="R13" s="155">
        <f>R14+R15-R16</f>
        <v/>
      </c>
      <c r="S13" s="155">
        <f>S14+S15-S16</f>
        <v/>
      </c>
      <c r="T13" s="155">
        <f>T14+T15-T16</f>
        <v/>
      </c>
      <c r="U13" s="155">
        <f>U14+U15-U16</f>
        <v/>
      </c>
      <c r="V13" s="155">
        <f>V14+V15-V16</f>
        <v/>
      </c>
      <c r="W13" s="155">
        <f>W14+W15-W16</f>
        <v/>
      </c>
      <c r="X13" s="155">
        <f>X14+X15-X16</f>
        <v/>
      </c>
      <c r="Y13" s="155">
        <f>Y14+Y15-Y16</f>
        <v/>
      </c>
      <c r="Z13" s="155">
        <f>Z14+Z15-Z16</f>
        <v/>
      </c>
      <c r="AA13" s="155">
        <f>AA14+AA15-AA16</f>
        <v/>
      </c>
      <c r="AB13" s="155">
        <f>AB14+AB15-AB16</f>
        <v/>
      </c>
      <c r="AC13" s="155">
        <f>AC14+AC15-AC16</f>
        <v/>
      </c>
      <c r="AD13" s="155">
        <f>AD14+AD15-AD16</f>
        <v/>
      </c>
      <c r="AE13" s="155">
        <f>AE14+AE15-AE16</f>
        <v/>
      </c>
      <c r="AF13" s="155">
        <f>AF14+AF15-AF16</f>
        <v/>
      </c>
      <c r="AG13" s="155">
        <f>AG14+AG15-AG16</f>
        <v/>
      </c>
      <c r="AH13" s="155">
        <f>AH14+AH15-AH16</f>
        <v/>
      </c>
      <c r="AI13" s="155">
        <f>AI14+AI15-AI16</f>
        <v/>
      </c>
      <c r="AJ13" s="155">
        <f>AJ14+AJ15-AJ16</f>
        <v/>
      </c>
      <c r="AK13" s="155">
        <f>AK14+AK15-AK16</f>
        <v/>
      </c>
      <c r="AL13" s="155">
        <f>AL14+AL15-AL16</f>
        <v/>
      </c>
      <c r="AM13" s="155">
        <f>AM14+AM15-AM16</f>
        <v/>
      </c>
    </row>
    <row r="14" ht="52" customHeight="1" s="173" thickBot="1">
      <c r="A14" s="39" t="inlineStr">
        <is>
          <t>Penempatan pada Bank Indonesia dan bank lain pihak ketiga</t>
        </is>
      </c>
      <c r="B14" s="39" t="n"/>
      <c r="C14" s="37" t="n">
        <v>9731.163</v>
      </c>
      <c r="D14" s="37" t="n">
        <v>7919.924</v>
      </c>
      <c r="E14" s="37" t="n">
        <v>5818.892</v>
      </c>
      <c r="F14" s="37" t="n">
        <v>11428.774</v>
      </c>
      <c r="G14" s="37" t="n">
        <v>7156.807</v>
      </c>
      <c r="H14" s="37" t="n">
        <v>3886.989</v>
      </c>
      <c r="I14" s="37" t="n">
        <v>6708.469</v>
      </c>
      <c r="J14" s="37" t="n">
        <v>7045.792</v>
      </c>
      <c r="K14" s="37" t="n"/>
      <c r="L14" s="37" t="n"/>
      <c r="M14" s="37" t="n"/>
      <c r="N14" s="37" t="n"/>
      <c r="O14" s="37" t="n"/>
      <c r="P14" s="37" t="n"/>
      <c r="Q14" s="37" t="n"/>
      <c r="R14" s="37" t="n"/>
      <c r="S14" s="37" t="n"/>
      <c r="T14" s="37" t="n"/>
      <c r="U14" s="37" t="n"/>
      <c r="V14" s="37" t="n"/>
      <c r="W14" s="37" t="n"/>
      <c r="X14" s="37" t="n"/>
      <c r="Y14" s="37" t="n"/>
      <c r="Z14" s="37" t="n"/>
      <c r="AA14" s="37" t="n"/>
      <c r="AB14" s="37" t="n"/>
      <c r="AC14" s="37" t="n"/>
      <c r="AD14" s="37" t="n"/>
      <c r="AE14" s="37" t="n"/>
      <c r="AF14" s="37" t="n"/>
      <c r="AG14" s="37" t="n"/>
      <c r="AH14" s="37" t="n"/>
      <c r="AI14" s="37" t="n"/>
      <c r="AJ14" s="37" t="n"/>
      <c r="AK14" s="37" t="n"/>
      <c r="AL14" s="37" t="n"/>
      <c r="AM14" s="37" t="n"/>
    </row>
    <row r="15" hidden="1" ht="52" customHeight="1" s="173" thickBot="1">
      <c r="A15" s="39" t="inlineStr">
        <is>
          <t>Penempatan pada Bank Indonesia dan bank lain pihak berelasi</t>
        </is>
      </c>
      <c r="B15" s="39" t="n"/>
      <c r="C15" s="37" t="inlineStr"/>
      <c r="D15" s="37" t="inlineStr"/>
      <c r="E15" s="37" t="inlineStr"/>
      <c r="F15" s="37" t="inlineStr"/>
      <c r="G15" s="37" t="inlineStr"/>
      <c r="H15" s="37" t="inlineStr"/>
      <c r="I15" s="37" t="inlineStr"/>
      <c r="J15" s="37" t="inlineStr"/>
      <c r="K15" s="37" t="n"/>
      <c r="L15" s="37" t="n"/>
      <c r="M15" s="37" t="n"/>
      <c r="N15" s="37" t="n"/>
      <c r="O15" s="37" t="n"/>
      <c r="P15" s="37" t="n"/>
      <c r="Q15" s="37" t="n"/>
      <c r="R15" s="37" t="n"/>
      <c r="S15" s="37" t="n"/>
      <c r="T15" s="37" t="n"/>
      <c r="U15" s="37" t="n"/>
      <c r="V15" s="37" t="n"/>
      <c r="W15" s="37" t="n"/>
      <c r="X15" s="37" t="n"/>
      <c r="Y15" s="37" t="n"/>
      <c r="Z15" s="37" t="n"/>
      <c r="AA15" s="37" t="n"/>
      <c r="AB15" s="37" t="n"/>
      <c r="AC15" s="37" t="n"/>
      <c r="AD15" s="37" t="n"/>
      <c r="AE15" s="37" t="n"/>
      <c r="AF15" s="37" t="n"/>
      <c r="AG15" s="37" t="n"/>
      <c r="AH15" s="37" t="n"/>
      <c r="AI15" s="37" t="n"/>
      <c r="AJ15" s="37" t="n"/>
      <c r="AK15" s="37" t="n"/>
      <c r="AL15" s="37" t="n"/>
      <c r="AM15" s="37" t="n"/>
    </row>
    <row r="16" ht="52" customHeight="1" s="173" thickBot="1">
      <c r="A16" s="39" t="inlineStr">
        <is>
          <t>Cadangan kerugian penurunan nilai pada penempatan pada bank lain</t>
        </is>
      </c>
      <c r="B16" s="39" t="n"/>
      <c r="C16" s="40" t="n">
        <v>4.351</v>
      </c>
      <c r="D16" s="40" t="n">
        <v>2.193</v>
      </c>
      <c r="E16" s="40" t="n">
        <v>2.662</v>
      </c>
      <c r="F16" s="40" t="n">
        <v>2.268</v>
      </c>
      <c r="G16" s="40" t="n">
        <v>2.133</v>
      </c>
      <c r="H16" s="40" t="n">
        <v>0.296</v>
      </c>
      <c r="I16" s="40" t="n">
        <v>2.583</v>
      </c>
      <c r="J16" s="40" t="n">
        <v>3.093</v>
      </c>
      <c r="K16" s="40" t="n"/>
      <c r="L16" s="40" t="n"/>
      <c r="M16" s="40" t="n"/>
      <c r="N16" s="40" t="n"/>
      <c r="O16" s="40" t="n"/>
      <c r="P16" s="40" t="n"/>
      <c r="Q16" s="40" t="n"/>
      <c r="R16" s="40" t="n"/>
      <c r="S16" s="40" t="n"/>
      <c r="T16" s="40" t="n"/>
      <c r="U16" s="40" t="n"/>
      <c r="V16" s="40" t="n"/>
      <c r="W16" s="40" t="n"/>
      <c r="X16" s="40" t="n"/>
      <c r="Y16" s="40" t="n"/>
      <c r="Z16" s="40" t="n"/>
      <c r="AA16" s="40" t="n"/>
      <c r="AB16" s="40" t="n"/>
      <c r="AC16" s="40" t="n"/>
      <c r="AD16" s="40" t="n"/>
      <c r="AE16" s="40" t="n"/>
      <c r="AF16" s="40" t="n"/>
      <c r="AG16" s="40" t="n"/>
      <c r="AH16" s="40" t="n"/>
      <c r="AI16" s="40" t="n"/>
      <c r="AJ16" s="40" t="n"/>
      <c r="AK16" s="40" t="n"/>
      <c r="AL16" s="40" t="n"/>
      <c r="AM16" s="40" t="n"/>
    </row>
    <row r="17" ht="18" customFormat="1" customHeight="1" s="50" thickBot="1">
      <c r="A17" s="58" t="inlineStr">
        <is>
          <t>Total Cash</t>
        </is>
      </c>
      <c r="B17" s="62" t="n"/>
      <c r="C17" s="149">
        <f>C6+C8+C9+C13</f>
        <v/>
      </c>
      <c r="D17" s="149">
        <f>D6+D8+D9+D13</f>
        <v/>
      </c>
      <c r="E17" s="149">
        <f>E6+E8+E9+E13</f>
        <v/>
      </c>
      <c r="F17" s="149">
        <f>F6+F8+F9+F13</f>
        <v/>
      </c>
      <c r="G17" s="149">
        <f>G6+G8+G9+G13</f>
        <v/>
      </c>
      <c r="H17" s="149">
        <f>H6+H8+H9+H13</f>
        <v/>
      </c>
      <c r="I17" s="149">
        <f>I6+I8+I9+I13</f>
        <v/>
      </c>
      <c r="J17" s="149">
        <f>J6+J8+J9+J13</f>
        <v/>
      </c>
      <c r="K17" s="149">
        <f>K6+K8+K9+K13</f>
        <v/>
      </c>
      <c r="L17" s="149">
        <f>L6+L8+L9+L13</f>
        <v/>
      </c>
      <c r="M17" s="149">
        <f>M6+M8+M9+M13</f>
        <v/>
      </c>
      <c r="N17" s="149">
        <f>N6+N8+N9+N13</f>
        <v/>
      </c>
      <c r="O17" s="149">
        <f>O6+O8+O9+O13</f>
        <v/>
      </c>
      <c r="P17" s="149">
        <f>P6+P8+P9+P13</f>
        <v/>
      </c>
      <c r="Q17" s="149">
        <f>Q6+Q8+Q9+Q13</f>
        <v/>
      </c>
      <c r="R17" s="149">
        <f>R6+R8+R9+R13</f>
        <v/>
      </c>
      <c r="S17" s="149">
        <f>S6+S8+S9+S13</f>
        <v/>
      </c>
      <c r="T17" s="149">
        <f>T6+T8+T9+T13</f>
        <v/>
      </c>
      <c r="U17" s="149">
        <f>U6+U8+U9+U13</f>
        <v/>
      </c>
      <c r="V17" s="149">
        <f>V6+V8+V9+V13</f>
        <v/>
      </c>
      <c r="W17" s="149">
        <f>W6+W8+W9+W13</f>
        <v/>
      </c>
      <c r="X17" s="149">
        <f>X6+X8+X9+X13</f>
        <v/>
      </c>
      <c r="Y17" s="149">
        <f>Y6+Y8+Y9+Y13</f>
        <v/>
      </c>
      <c r="Z17" s="149">
        <f>Z6+Z8+Z9+Z13</f>
        <v/>
      </c>
      <c r="AA17" s="149">
        <f>AA6+AA8+AA9+AA13</f>
        <v/>
      </c>
      <c r="AB17" s="149">
        <f>AB6+AB8+AB9+AB13</f>
        <v/>
      </c>
      <c r="AC17" s="149">
        <f>AC6+AC8+AC9+AC13</f>
        <v/>
      </c>
      <c r="AD17" s="149">
        <f>AD6+AD8+AD9+AD13</f>
        <v/>
      </c>
      <c r="AE17" s="149">
        <f>AE6+AE8+AE9+AE13</f>
        <v/>
      </c>
      <c r="AF17" s="149">
        <f>AF6+AF8+AF9+AF13</f>
        <v/>
      </c>
      <c r="AG17" s="149">
        <f>AG6+AG8+AG9+AG13</f>
        <v/>
      </c>
      <c r="AH17" s="149">
        <f>AH6+AH8+AH9+AH13</f>
        <v/>
      </c>
      <c r="AI17" s="149">
        <f>AI6+AI8+AI9+AI13</f>
        <v/>
      </c>
      <c r="AJ17" s="149">
        <f>AJ6+AJ8+AJ9+AJ13</f>
        <v/>
      </c>
      <c r="AK17" s="149">
        <f>AK6+AK8+AK9+AK13</f>
        <v/>
      </c>
      <c r="AL17" s="149">
        <f>AL6+AL8+AL9+AL13</f>
        <v/>
      </c>
      <c r="AM17" s="149">
        <f>AM6+AM8+AM9+AM13</f>
        <v/>
      </c>
    </row>
    <row r="18" ht="18" customFormat="1" customHeight="1" s="50" thickBot="1">
      <c r="A18" s="148" t="inlineStr">
        <is>
          <t>Expense from IS</t>
        </is>
      </c>
      <c r="B18" s="62" t="n"/>
      <c r="C18" s="149">
        <f>IFERROR(HLOOKUP(C3,'INCOME STATEMENT'!$C$3:$AH$256, 82, FALSE), 0) + IFERROR(HLOOKUP(C3,'INCOME STATEMENT'!$C$3:$AH$256, 84, FALSE), 0) + IFERROR(HLOOKUP(C3,'INCOME STATEMENT'!$C$3:$AH$256, 85, FALSE), 0) +  IFERROR(HLOOKUP(C3,'INCOME STATEMENT'!$C$3:$AH$256, 86, FALSE), 0) +  IFERROR(HLOOKUP(C3,'INCOME STATEMENT'!$C$3:$AH$256, 75, FALSE), 0)</f>
        <v/>
      </c>
      <c r="D18" s="149">
        <f>IFERROR(HLOOKUP(D3,'INCOME STATEMENT'!$C$3:$AH$256, 82, FALSE), 0) + IFERROR(HLOOKUP(D3,'INCOME STATEMENT'!$C$3:$AH$256, 84, FALSE), 0) + IFERROR(HLOOKUP(D3,'INCOME STATEMENT'!$C$3:$AH$256, 85, FALSE), 0) +  IFERROR(HLOOKUP(D3,'INCOME STATEMENT'!$C$3:$AH$256, 86, FALSE), 0) +  IFERROR(HLOOKUP(D3,'INCOME STATEMENT'!$C$3:$AH$256, 75, FALSE), 0)</f>
        <v/>
      </c>
      <c r="E18" s="149">
        <f>IFERROR(HLOOKUP(E3,'INCOME STATEMENT'!$C$3:$AH$256, 82, FALSE), 0) + IFERROR(HLOOKUP(E3,'INCOME STATEMENT'!$C$3:$AH$256, 84, FALSE), 0) + IFERROR(HLOOKUP(E3,'INCOME STATEMENT'!$C$3:$AH$256, 85, FALSE), 0) +  IFERROR(HLOOKUP(E3,'INCOME STATEMENT'!$C$3:$AH$256, 86, FALSE), 0) +  IFERROR(HLOOKUP(E3,'INCOME STATEMENT'!$C$3:$AH$256, 75, FALSE), 0)</f>
        <v/>
      </c>
      <c r="F18" s="149">
        <f>IFERROR(HLOOKUP(F3,'INCOME STATEMENT'!$C$3:$AH$256, 82, FALSE), 0) + IFERROR(HLOOKUP(F3,'INCOME STATEMENT'!$C$3:$AH$256, 84, FALSE), 0) + IFERROR(HLOOKUP(F3,'INCOME STATEMENT'!$C$3:$AH$256, 85, FALSE), 0) +  IFERROR(HLOOKUP(F3,'INCOME STATEMENT'!$C$3:$AH$256, 86, FALSE), 0) +  IFERROR(HLOOKUP(F3,'INCOME STATEMENT'!$C$3:$AH$256, 75, FALSE), 0)</f>
        <v/>
      </c>
      <c r="G18" s="149">
        <f>IFERROR(HLOOKUP(G3,'INCOME STATEMENT'!$C$3:$AH$256, 82, FALSE), 0) + IFERROR(HLOOKUP(G3,'INCOME STATEMENT'!$C$3:$AH$256, 84, FALSE), 0) + IFERROR(HLOOKUP(G3,'INCOME STATEMENT'!$C$3:$AH$256, 85, FALSE), 0) +  IFERROR(HLOOKUP(G3,'INCOME STATEMENT'!$C$3:$AH$256, 86, FALSE), 0) +  IFERROR(HLOOKUP(G3,'INCOME STATEMENT'!$C$3:$AH$256, 75, FALSE), 0)</f>
        <v/>
      </c>
      <c r="H18" s="149">
        <f>IFERROR(HLOOKUP(H3,'INCOME STATEMENT'!$C$3:$AH$256, 82, FALSE), 0) + IFERROR(HLOOKUP(H3,'INCOME STATEMENT'!$C$3:$AH$256, 84, FALSE), 0) + IFERROR(HLOOKUP(H3,'INCOME STATEMENT'!$C$3:$AH$256, 85, FALSE), 0) +  IFERROR(HLOOKUP(H3,'INCOME STATEMENT'!$C$3:$AH$256, 86, FALSE), 0) +  IFERROR(HLOOKUP(H3,'INCOME STATEMENT'!$C$3:$AH$256, 75, FALSE), 0)</f>
        <v/>
      </c>
      <c r="I18" s="149">
        <f>IFERROR(HLOOKUP(I3,'INCOME STATEMENT'!$C$3:$AH$256, 82, FALSE), 0) + IFERROR(HLOOKUP(I3,'INCOME STATEMENT'!$C$3:$AH$256, 84, FALSE), 0) + IFERROR(HLOOKUP(I3,'INCOME STATEMENT'!$C$3:$AH$256, 85, FALSE), 0) +  IFERROR(HLOOKUP(I3,'INCOME STATEMENT'!$C$3:$AH$256, 86, FALSE), 0) +  IFERROR(HLOOKUP(I3,'INCOME STATEMENT'!$C$3:$AH$256, 75, FALSE), 0)</f>
        <v/>
      </c>
      <c r="J18" s="149">
        <f>IFERROR(HLOOKUP(J3,'INCOME STATEMENT'!$C$3:$AH$256, 82, FALSE), 0) + IFERROR(HLOOKUP(J3,'INCOME STATEMENT'!$C$3:$AH$256, 84, FALSE), 0) + IFERROR(HLOOKUP(J3,'INCOME STATEMENT'!$C$3:$AH$256, 85, FALSE), 0) +  IFERROR(HLOOKUP(J3,'INCOME STATEMENT'!$C$3:$AH$256, 86, FALSE), 0) +  IFERROR(HLOOKUP(J3,'INCOME STATEMENT'!$C$3:$AH$256, 75, FALSE), 0)</f>
        <v/>
      </c>
      <c r="K18" s="149">
        <f>IFERROR(HLOOKUP(K3,'INCOME STATEMENT'!$C$3:$AH$256, 82, FALSE), 0) + IFERROR(HLOOKUP(K3,'INCOME STATEMENT'!$C$3:$AH$256, 84, FALSE), 0) + IFERROR(HLOOKUP(K3,'INCOME STATEMENT'!$C$3:$AH$256, 85, FALSE), 0) +  IFERROR(HLOOKUP(K3,'INCOME STATEMENT'!$C$3:$AH$256, 86, FALSE), 0) +  IFERROR(HLOOKUP(K3,'INCOME STATEMENT'!$C$3:$AH$256, 75, FALSE), 0)</f>
        <v/>
      </c>
      <c r="L18" s="149">
        <f>IFERROR(HLOOKUP(L3,'INCOME STATEMENT'!$C$3:$AH$256, 82, FALSE), 0) + IFERROR(HLOOKUP(L3,'INCOME STATEMENT'!$C$3:$AH$256, 84, FALSE), 0) + IFERROR(HLOOKUP(L3,'INCOME STATEMENT'!$C$3:$AH$256, 85, FALSE), 0) +  IFERROR(HLOOKUP(L3,'INCOME STATEMENT'!$C$3:$AH$256, 86, FALSE), 0) +  IFERROR(HLOOKUP(L3,'INCOME STATEMENT'!$C$3:$AH$256, 75, FALSE), 0)</f>
        <v/>
      </c>
      <c r="M18" s="149">
        <f>IFERROR(HLOOKUP(M3,'INCOME STATEMENT'!$C$3:$AH$256, 82, FALSE), 0) + IFERROR(HLOOKUP(M3,'INCOME STATEMENT'!$C$3:$AH$256, 84, FALSE), 0) + IFERROR(HLOOKUP(M3,'INCOME STATEMENT'!$C$3:$AH$256, 85, FALSE), 0) +  IFERROR(HLOOKUP(M3,'INCOME STATEMENT'!$C$3:$AH$256, 86, FALSE), 0) +  IFERROR(HLOOKUP(M3,'INCOME STATEMENT'!$C$3:$AH$256, 75, FALSE), 0)</f>
        <v/>
      </c>
      <c r="N18" s="149">
        <f>IFERROR(HLOOKUP(N3,'INCOME STATEMENT'!$C$3:$AH$256, 82, FALSE), 0) + IFERROR(HLOOKUP(N3,'INCOME STATEMENT'!$C$3:$AH$256, 84, FALSE), 0) + IFERROR(HLOOKUP(N3,'INCOME STATEMENT'!$C$3:$AH$256, 85, FALSE), 0) +  IFERROR(HLOOKUP(N3,'INCOME STATEMENT'!$C$3:$AH$256, 86, FALSE), 0) +  IFERROR(HLOOKUP(N3,'INCOME STATEMENT'!$C$3:$AH$256, 75, FALSE), 0)</f>
        <v/>
      </c>
      <c r="O18" s="149">
        <f>IFERROR(HLOOKUP(O3,'INCOME STATEMENT'!$C$3:$AH$256, 82, FALSE), 0) + IFERROR(HLOOKUP(O3,'INCOME STATEMENT'!$C$3:$AH$256, 84, FALSE), 0) + IFERROR(HLOOKUP(O3,'INCOME STATEMENT'!$C$3:$AH$256, 85, FALSE), 0) +  IFERROR(HLOOKUP(O3,'INCOME STATEMENT'!$C$3:$AH$256, 86, FALSE), 0) +  IFERROR(HLOOKUP(O3,'INCOME STATEMENT'!$C$3:$AH$256, 75, FALSE), 0)</f>
        <v/>
      </c>
      <c r="P18" s="149">
        <f>IFERROR(HLOOKUP(P3,'INCOME STATEMENT'!$C$3:$AH$256, 82, FALSE), 0) + IFERROR(HLOOKUP(P3,'INCOME STATEMENT'!$C$3:$AH$256, 84, FALSE), 0) + IFERROR(HLOOKUP(P3,'INCOME STATEMENT'!$C$3:$AH$256, 85, FALSE), 0) +  IFERROR(HLOOKUP(P3,'INCOME STATEMENT'!$C$3:$AH$256, 86, FALSE), 0) +  IFERROR(HLOOKUP(P3,'INCOME STATEMENT'!$C$3:$AH$256, 75, FALSE), 0)</f>
        <v/>
      </c>
      <c r="Q18" s="149">
        <f>IFERROR(HLOOKUP(Q3,'INCOME STATEMENT'!$C$3:$AH$256, 82, FALSE), 0) + IFERROR(HLOOKUP(Q3,'INCOME STATEMENT'!$C$3:$AH$256, 84, FALSE), 0) + IFERROR(HLOOKUP(Q3,'INCOME STATEMENT'!$C$3:$AH$256, 85, FALSE), 0) +  IFERROR(HLOOKUP(Q3,'INCOME STATEMENT'!$C$3:$AH$256, 86, FALSE), 0) +  IFERROR(HLOOKUP(Q3,'INCOME STATEMENT'!$C$3:$AH$256, 75, FALSE), 0)</f>
        <v/>
      </c>
      <c r="R18" s="149">
        <f>IFERROR(HLOOKUP(R3,'INCOME STATEMENT'!$C$3:$AH$256, 82, FALSE), 0) + IFERROR(HLOOKUP(R3,'INCOME STATEMENT'!$C$3:$AH$256, 84, FALSE), 0) + IFERROR(HLOOKUP(R3,'INCOME STATEMENT'!$C$3:$AH$256, 85, FALSE), 0) +  IFERROR(HLOOKUP(R3,'INCOME STATEMENT'!$C$3:$AH$256, 86, FALSE), 0) +  IFERROR(HLOOKUP(R3,'INCOME STATEMENT'!$C$3:$AH$256, 75, FALSE), 0)</f>
        <v/>
      </c>
      <c r="S18" s="149">
        <f>IFERROR(HLOOKUP(S3,'INCOME STATEMENT'!$C$3:$AH$256, 82, FALSE), 0) + IFERROR(HLOOKUP(S3,'INCOME STATEMENT'!$C$3:$AH$256, 84, FALSE), 0) + IFERROR(HLOOKUP(S3,'INCOME STATEMENT'!$C$3:$AH$256, 85, FALSE), 0) +  IFERROR(HLOOKUP(S3,'INCOME STATEMENT'!$C$3:$AH$256, 86, FALSE), 0) +  IFERROR(HLOOKUP(S3,'INCOME STATEMENT'!$C$3:$AH$256, 75, FALSE), 0)</f>
        <v/>
      </c>
      <c r="T18" s="149">
        <f>IFERROR(HLOOKUP(T3,'INCOME STATEMENT'!$C$3:$AH$256, 82, FALSE), 0) + IFERROR(HLOOKUP(T3,'INCOME STATEMENT'!$C$3:$AH$256, 84, FALSE), 0) + IFERROR(HLOOKUP(T3,'INCOME STATEMENT'!$C$3:$AH$256, 85, FALSE), 0) +  IFERROR(HLOOKUP(T3,'INCOME STATEMENT'!$C$3:$AH$256, 86, FALSE), 0) +  IFERROR(HLOOKUP(T3,'INCOME STATEMENT'!$C$3:$AH$256, 75, FALSE), 0)</f>
        <v/>
      </c>
      <c r="U18" s="149">
        <f>IFERROR(HLOOKUP(U3,'INCOME STATEMENT'!$C$3:$AH$256, 82, FALSE), 0) + IFERROR(HLOOKUP(U3,'INCOME STATEMENT'!$C$3:$AH$256, 84, FALSE), 0) + IFERROR(HLOOKUP(U3,'INCOME STATEMENT'!$C$3:$AH$256, 85, FALSE), 0) +  IFERROR(HLOOKUP(U3,'INCOME STATEMENT'!$C$3:$AH$256, 86, FALSE), 0) +  IFERROR(HLOOKUP(U3,'INCOME STATEMENT'!$C$3:$AH$256, 75, FALSE), 0)</f>
        <v/>
      </c>
      <c r="V18" s="149">
        <f>IFERROR(HLOOKUP(V3,'INCOME STATEMENT'!$C$3:$AH$256, 82, FALSE), 0) + IFERROR(HLOOKUP(V3,'INCOME STATEMENT'!$C$3:$AH$256, 84, FALSE), 0) + IFERROR(HLOOKUP(V3,'INCOME STATEMENT'!$C$3:$AH$256, 85, FALSE), 0) +  IFERROR(HLOOKUP(V3,'INCOME STATEMENT'!$C$3:$AH$256, 86, FALSE), 0) +  IFERROR(HLOOKUP(V3,'INCOME STATEMENT'!$C$3:$AH$256, 75, FALSE), 0)</f>
        <v/>
      </c>
      <c r="W18" s="149">
        <f>IFERROR(HLOOKUP(W3,'INCOME STATEMENT'!$C$3:$AH$256, 82, FALSE), 0) + IFERROR(HLOOKUP(W3,'INCOME STATEMENT'!$C$3:$AH$256, 84, FALSE), 0) + IFERROR(HLOOKUP(W3,'INCOME STATEMENT'!$C$3:$AH$256, 85, FALSE), 0) +  IFERROR(HLOOKUP(W3,'INCOME STATEMENT'!$C$3:$AH$256, 86, FALSE), 0) +  IFERROR(HLOOKUP(W3,'INCOME STATEMENT'!$C$3:$AH$256, 75, FALSE), 0)</f>
        <v/>
      </c>
      <c r="X18" s="149">
        <f>IFERROR(HLOOKUP(X3,'INCOME STATEMENT'!$C$3:$AH$256, 82, FALSE), 0) + IFERROR(HLOOKUP(X3,'INCOME STATEMENT'!$C$3:$AH$256, 84, FALSE), 0) + IFERROR(HLOOKUP(X3,'INCOME STATEMENT'!$C$3:$AH$256, 85, FALSE), 0) +  IFERROR(HLOOKUP(X3,'INCOME STATEMENT'!$C$3:$AH$256, 86, FALSE), 0) +  IFERROR(HLOOKUP(X3,'INCOME STATEMENT'!$C$3:$AH$256, 75, FALSE), 0)</f>
        <v/>
      </c>
      <c r="Y18" s="149">
        <f>IFERROR(HLOOKUP(Y3,'INCOME STATEMENT'!$C$3:$AH$256, 82, FALSE), 0) + IFERROR(HLOOKUP(Y3,'INCOME STATEMENT'!$C$3:$AH$256, 84, FALSE), 0) + IFERROR(HLOOKUP(Y3,'INCOME STATEMENT'!$C$3:$AH$256, 85, FALSE), 0) +  IFERROR(HLOOKUP(Y3,'INCOME STATEMENT'!$C$3:$AH$256, 86, FALSE), 0) +  IFERROR(HLOOKUP(Y3,'INCOME STATEMENT'!$C$3:$AH$256, 75, FALSE), 0)</f>
        <v/>
      </c>
      <c r="Z18" s="149">
        <f>IFERROR(HLOOKUP(Z3,'INCOME STATEMENT'!$C$3:$AH$256, 82, FALSE), 0) + IFERROR(HLOOKUP(Z3,'INCOME STATEMENT'!$C$3:$AH$256, 84, FALSE), 0) + IFERROR(HLOOKUP(Z3,'INCOME STATEMENT'!$C$3:$AH$256, 85, FALSE), 0) +  IFERROR(HLOOKUP(Z3,'INCOME STATEMENT'!$C$3:$AH$256, 86, FALSE), 0) +  IFERROR(HLOOKUP(Z3,'INCOME STATEMENT'!$C$3:$AH$256, 75, FALSE), 0)</f>
        <v/>
      </c>
      <c r="AA18" s="149">
        <f>IFERROR(HLOOKUP(AA3,'INCOME STATEMENT'!$C$3:$AH$256, 82, FALSE), 0) + IFERROR(HLOOKUP(AA3,'INCOME STATEMENT'!$C$3:$AH$256, 84, FALSE), 0) + IFERROR(HLOOKUP(AA3,'INCOME STATEMENT'!$C$3:$AH$256, 85, FALSE), 0) +  IFERROR(HLOOKUP(AA3,'INCOME STATEMENT'!$C$3:$AH$256, 86, FALSE), 0) +  IFERROR(HLOOKUP(AA3,'INCOME STATEMENT'!$C$3:$AH$256, 75, FALSE), 0)</f>
        <v/>
      </c>
      <c r="AB18" s="149">
        <f>IFERROR(HLOOKUP(AB3,'INCOME STATEMENT'!$C$3:$AH$256, 82, FALSE), 0) + IFERROR(HLOOKUP(AB3,'INCOME STATEMENT'!$C$3:$AH$256, 84, FALSE), 0) + IFERROR(HLOOKUP(AB3,'INCOME STATEMENT'!$C$3:$AH$256, 85, FALSE), 0) +  IFERROR(HLOOKUP(AB3,'INCOME STATEMENT'!$C$3:$AH$256, 86, FALSE), 0) +  IFERROR(HLOOKUP(AB3,'INCOME STATEMENT'!$C$3:$AH$256, 75, FALSE), 0)</f>
        <v/>
      </c>
      <c r="AC18" s="149">
        <f>IFERROR(HLOOKUP(AC3,'INCOME STATEMENT'!$C$3:$AH$256, 82, FALSE), 0) + IFERROR(HLOOKUP(AC3,'INCOME STATEMENT'!$C$3:$AH$256, 84, FALSE), 0) + IFERROR(HLOOKUP(AC3,'INCOME STATEMENT'!$C$3:$AH$256, 85, FALSE), 0) +  IFERROR(HLOOKUP(AC3,'INCOME STATEMENT'!$C$3:$AH$256, 86, FALSE), 0) +  IFERROR(HLOOKUP(AC3,'INCOME STATEMENT'!$C$3:$AH$256, 75, FALSE), 0)</f>
        <v/>
      </c>
      <c r="AD18" s="149">
        <f>IFERROR(HLOOKUP(AD3,'INCOME STATEMENT'!$C$3:$AH$256, 82, FALSE), 0) + IFERROR(HLOOKUP(AD3,'INCOME STATEMENT'!$C$3:$AH$256, 84, FALSE), 0) + IFERROR(HLOOKUP(AD3,'INCOME STATEMENT'!$C$3:$AH$256, 85, FALSE), 0) +  IFERROR(HLOOKUP(AD3,'INCOME STATEMENT'!$C$3:$AH$256, 86, FALSE), 0) +  IFERROR(HLOOKUP(AD3,'INCOME STATEMENT'!$C$3:$AH$256, 75, FALSE), 0)</f>
        <v/>
      </c>
      <c r="AE18" s="149">
        <f>IFERROR(HLOOKUP(AE3,'INCOME STATEMENT'!$C$3:$AH$256, 82, FALSE), 0) + IFERROR(HLOOKUP(AE3,'INCOME STATEMENT'!$C$3:$AH$256, 84, FALSE), 0) + IFERROR(HLOOKUP(AE3,'INCOME STATEMENT'!$C$3:$AH$256, 85, FALSE), 0) +  IFERROR(HLOOKUP(AE3,'INCOME STATEMENT'!$C$3:$AH$256, 86, FALSE), 0) +  IFERROR(HLOOKUP(AE3,'INCOME STATEMENT'!$C$3:$AH$256, 75, FALSE), 0)</f>
        <v/>
      </c>
      <c r="AF18" s="149">
        <f>IFERROR(HLOOKUP(AF3,'INCOME STATEMENT'!$C$3:$AH$256, 82, FALSE), 0) + IFERROR(HLOOKUP(AF3,'INCOME STATEMENT'!$C$3:$AH$256, 84, FALSE), 0) + IFERROR(HLOOKUP(AF3,'INCOME STATEMENT'!$C$3:$AH$256, 85, FALSE), 0) +  IFERROR(HLOOKUP(AF3,'INCOME STATEMENT'!$C$3:$AH$256, 86, FALSE), 0) +  IFERROR(HLOOKUP(AF3,'INCOME STATEMENT'!$C$3:$AH$256, 75, FALSE), 0)</f>
        <v/>
      </c>
      <c r="AG18" s="149">
        <f>IFERROR(HLOOKUP(AG3,'INCOME STATEMENT'!$C$3:$AH$256, 82, FALSE), 0) + IFERROR(HLOOKUP(AG3,'INCOME STATEMENT'!$C$3:$AH$256, 84, FALSE), 0) + IFERROR(HLOOKUP(AG3,'INCOME STATEMENT'!$C$3:$AH$256, 85, FALSE), 0) +  IFERROR(HLOOKUP(AG3,'INCOME STATEMENT'!$C$3:$AH$256, 86, FALSE), 0) +  IFERROR(HLOOKUP(AG3,'INCOME STATEMENT'!$C$3:$AH$256, 75, FALSE), 0)</f>
        <v/>
      </c>
      <c r="AH18" s="149">
        <f>IFERROR(HLOOKUP(AH3,'INCOME STATEMENT'!$C$3:$AH$256, 82, FALSE), 0) + IFERROR(HLOOKUP(AH3,'INCOME STATEMENT'!$C$3:$AH$256, 84, FALSE), 0) + IFERROR(HLOOKUP(AH3,'INCOME STATEMENT'!$C$3:$AH$256, 85, FALSE), 0) +  IFERROR(HLOOKUP(AH3,'INCOME STATEMENT'!$C$3:$AH$256, 86, FALSE), 0) +  IFERROR(HLOOKUP(AH3,'INCOME STATEMENT'!$C$3:$AH$256, 75, FALSE), 0)</f>
        <v/>
      </c>
      <c r="AI18" s="149">
        <f>IFERROR(HLOOKUP(AI3,'INCOME STATEMENT'!$C$3:$AH$256, 82, FALSE), 0) + IFERROR(HLOOKUP(AI3,'INCOME STATEMENT'!$C$3:$AH$256, 84, FALSE), 0) + IFERROR(HLOOKUP(AI3,'INCOME STATEMENT'!$C$3:$AH$256, 85, FALSE), 0) +  IFERROR(HLOOKUP(AI3,'INCOME STATEMENT'!$C$3:$AH$256, 86, FALSE), 0) +  IFERROR(HLOOKUP(AI3,'INCOME STATEMENT'!$C$3:$AH$256, 75, FALSE), 0)</f>
        <v/>
      </c>
      <c r="AJ18" s="149">
        <f>IFERROR(HLOOKUP(AJ3,'INCOME STATEMENT'!$C$3:$AH$256, 82, FALSE), 0) + IFERROR(HLOOKUP(AJ3,'INCOME STATEMENT'!$C$3:$AH$256, 84, FALSE), 0) + IFERROR(HLOOKUP(AJ3,'INCOME STATEMENT'!$C$3:$AH$256, 85, FALSE), 0) +  IFERROR(HLOOKUP(AJ3,'INCOME STATEMENT'!$C$3:$AH$256, 86, FALSE), 0) +  IFERROR(HLOOKUP(AJ3,'INCOME STATEMENT'!$C$3:$AH$256, 75, FALSE), 0)</f>
        <v/>
      </c>
      <c r="AK18" s="149">
        <f>IFERROR(HLOOKUP(AK3,'INCOME STATEMENT'!$C$3:$AH$256, 82, FALSE), 0) + IFERROR(HLOOKUP(AK3,'INCOME STATEMENT'!$C$3:$AH$256, 84, FALSE), 0) + IFERROR(HLOOKUP(AK3,'INCOME STATEMENT'!$C$3:$AH$256, 85, FALSE), 0) +  IFERROR(HLOOKUP(AK3,'INCOME STATEMENT'!$C$3:$AH$256, 86, FALSE), 0) +  IFERROR(HLOOKUP(AK3,'INCOME STATEMENT'!$C$3:$AH$256, 75, FALSE), 0)</f>
        <v/>
      </c>
      <c r="AL18" s="149">
        <f>IFERROR(HLOOKUP(AL3,'INCOME STATEMENT'!$C$3:$AH$256, 82, FALSE), 0) + IFERROR(HLOOKUP(AL3,'INCOME STATEMENT'!$C$3:$AH$256, 84, FALSE), 0) + IFERROR(HLOOKUP(AL3,'INCOME STATEMENT'!$C$3:$AH$256, 85, FALSE), 0) +  IFERROR(HLOOKUP(AL3,'INCOME STATEMENT'!$C$3:$AH$256, 86, FALSE), 0) +  IFERROR(HLOOKUP(AL3,'INCOME STATEMENT'!$C$3:$AH$256, 75, FALSE), 0)</f>
        <v/>
      </c>
      <c r="AM18" s="149">
        <f>IFERROR(HLOOKUP(AM3,'INCOME STATEMENT'!$C$3:$AH$256, 82, FALSE), 0) + IFERROR(HLOOKUP(AM3,'INCOME STATEMENT'!$C$3:$AH$256, 84, FALSE), 0) + IFERROR(HLOOKUP(AM3,'INCOME STATEMENT'!$C$3:$AH$256, 85, FALSE), 0) +  IFERROR(HLOOKUP(AM3,'INCOME STATEMENT'!$C$3:$AH$256, 86, FALSE), 0) +  IFERROR(HLOOKUP(AM3,'INCOME STATEMENT'!$C$3:$AH$256, 75, FALSE), 0)</f>
        <v/>
      </c>
    </row>
    <row r="19" ht="18" customFormat="1" customHeight="1" s="50" thickBot="1">
      <c r="A19" s="147" t="inlineStr">
        <is>
          <t>Cash Buffer (Days)</t>
        </is>
      </c>
      <c r="B19" s="62" t="n"/>
      <c r="C19" s="156">
        <f>IFERROR(C17/((C18/365)), 0)</f>
        <v/>
      </c>
      <c r="D19" s="156">
        <f>IFERROR(D17/((D18/365)), 0)</f>
        <v/>
      </c>
      <c r="E19" s="156">
        <f>IFERROR(E17/((E18/365)), 0)</f>
        <v/>
      </c>
      <c r="F19" s="156">
        <f>IFERROR(F17/((F18/365)), 0)</f>
        <v/>
      </c>
      <c r="G19" s="156">
        <f>IFERROR(G17/((G18/365)), 0)</f>
        <v/>
      </c>
      <c r="H19" s="156">
        <f>IFERROR(H17/((H18/365)), 0)</f>
        <v/>
      </c>
      <c r="I19" s="156">
        <f>IFERROR(I17/((I18/365)), 0)</f>
        <v/>
      </c>
      <c r="J19" s="156">
        <f>IFERROR(J17/((J18/365)), 0)</f>
        <v/>
      </c>
      <c r="K19" s="156">
        <f>IFERROR(K17/((K18/365)), 0)</f>
        <v/>
      </c>
      <c r="L19" s="156">
        <f>IFERROR(L17/((L18/365)), 0)</f>
        <v/>
      </c>
      <c r="M19" s="156">
        <f>IFERROR(M17/((M18/365)), 0)</f>
        <v/>
      </c>
      <c r="N19" s="156">
        <f>IFERROR(N17/((N18/365)), 0)</f>
        <v/>
      </c>
      <c r="O19" s="156">
        <f>IFERROR(O17/((O18/365)), 0)</f>
        <v/>
      </c>
      <c r="P19" s="156">
        <f>IFERROR(P17/((P18/365)), 0)</f>
        <v/>
      </c>
      <c r="Q19" s="156">
        <f>IFERROR(Q17/((Q18/365)), 0)</f>
        <v/>
      </c>
      <c r="R19" s="156">
        <f>IFERROR(R17/((R18/365)), 0)</f>
        <v/>
      </c>
      <c r="S19" s="156">
        <f>IFERROR(S17/((S18/365)), 0)</f>
        <v/>
      </c>
      <c r="T19" s="156">
        <f>IFERROR(T17/((T18/365)), 0)</f>
        <v/>
      </c>
      <c r="U19" s="156">
        <f>IFERROR(U17/((U18/365)), 0)</f>
        <v/>
      </c>
      <c r="V19" s="156">
        <f>IFERROR(V17/((V18/365)), 0)</f>
        <v/>
      </c>
      <c r="W19" s="156">
        <f>IFERROR(W17/((W18/365)), 0)</f>
        <v/>
      </c>
      <c r="X19" s="156">
        <f>IFERROR(X17/((X18/365)), 0)</f>
        <v/>
      </c>
      <c r="Y19" s="156">
        <f>IFERROR(Y17/((Y18/365)), 0)</f>
        <v/>
      </c>
      <c r="Z19" s="156">
        <f>IFERROR(Z17/((Z18/365)), 0)</f>
        <v/>
      </c>
      <c r="AA19" s="156">
        <f>IFERROR(AA17/((AA18/365)), 0)</f>
        <v/>
      </c>
      <c r="AB19" s="156">
        <f>IFERROR(AB17/((AB18/365)), 0)</f>
        <v/>
      </c>
      <c r="AC19" s="156">
        <f>IFERROR(AC17/((AC18/365)), 0)</f>
        <v/>
      </c>
      <c r="AD19" s="156">
        <f>IFERROR(AD17/((AD18/365)), 0)</f>
        <v/>
      </c>
      <c r="AE19" s="156">
        <f>IFERROR(AE17/((AE18/365)), 0)</f>
        <v/>
      </c>
      <c r="AF19" s="156">
        <f>IFERROR(AF17/((AF18/365)), 0)</f>
        <v/>
      </c>
      <c r="AG19" s="156">
        <f>IFERROR(AG17/((AG18/365)), 0)</f>
        <v/>
      </c>
      <c r="AH19" s="156">
        <f>IFERROR(AH17/((AH18/365)), 0)</f>
        <v/>
      </c>
      <c r="AI19" s="156">
        <f>IFERROR(AI17/((AI18/365)), 0)</f>
        <v/>
      </c>
      <c r="AJ19" s="156">
        <f>IFERROR(AJ17/((AJ18/365)), 0)</f>
        <v/>
      </c>
      <c r="AK19" s="156">
        <f>IFERROR(AK17/((AK18/365)), 0)</f>
        <v/>
      </c>
      <c r="AL19" s="156">
        <f>IFERROR(AL17/((AL18/365)), 0)</f>
        <v/>
      </c>
      <c r="AM19" s="156">
        <f>IFERROR(AM17/((AM18/365)), 0)</f>
        <v/>
      </c>
    </row>
    <row r="20" ht="18" customFormat="1" customHeight="1" s="50" thickBot="1">
      <c r="A20" s="143" t="inlineStr">
        <is>
          <t>Cash to Deposit (%)</t>
        </is>
      </c>
      <c r="B20" s="62" t="n"/>
      <c r="C20" s="95">
        <f>IFERROR(C17/C135, 0)</f>
        <v/>
      </c>
      <c r="D20" s="95">
        <f>IFERROR(D17/D135, 0)</f>
        <v/>
      </c>
      <c r="E20" s="95">
        <f>IFERROR(E17/E135, 0)</f>
        <v/>
      </c>
      <c r="F20" s="95">
        <f>IFERROR(F17/F135, 0)</f>
        <v/>
      </c>
      <c r="G20" s="95">
        <f>IFERROR(G17/G135, 0)</f>
        <v/>
      </c>
      <c r="H20" s="95">
        <f>IFERROR(H17/H135, 0)</f>
        <v/>
      </c>
      <c r="I20" s="95">
        <f>IFERROR(I17/I135, 0)</f>
        <v/>
      </c>
      <c r="J20" s="95">
        <f>IFERROR(J17/J135, 0)</f>
        <v/>
      </c>
      <c r="K20" s="95">
        <f>IFERROR(K17/K135, 0)</f>
        <v/>
      </c>
      <c r="L20" s="95">
        <f>IFERROR(L17/L135, 0)</f>
        <v/>
      </c>
      <c r="M20" s="95">
        <f>IFERROR(M17/M135, 0)</f>
        <v/>
      </c>
      <c r="N20" s="95">
        <f>IFERROR(N17/N135, 0)</f>
        <v/>
      </c>
      <c r="O20" s="95">
        <f>IFERROR(O17/O135, 0)</f>
        <v/>
      </c>
      <c r="P20" s="95">
        <f>IFERROR(P17/P135, 0)</f>
        <v/>
      </c>
      <c r="Q20" s="95">
        <f>IFERROR(Q17/Q135, 0)</f>
        <v/>
      </c>
      <c r="R20" s="95">
        <f>IFERROR(R17/R135, 0)</f>
        <v/>
      </c>
      <c r="S20" s="95">
        <f>IFERROR(S17/S135, 0)</f>
        <v/>
      </c>
      <c r="T20" s="95">
        <f>IFERROR(T17/T135, 0)</f>
        <v/>
      </c>
      <c r="U20" s="95">
        <f>IFERROR(U17/U135, 0)</f>
        <v/>
      </c>
      <c r="V20" s="95">
        <f>IFERROR(V17/V135, 0)</f>
        <v/>
      </c>
      <c r="W20" s="95">
        <f>IFERROR(W17/W135, 0)</f>
        <v/>
      </c>
      <c r="X20" s="95">
        <f>IFERROR(X17/X135, 0)</f>
        <v/>
      </c>
      <c r="Y20" s="95">
        <f>IFERROR(Y17/Y135, 0)</f>
        <v/>
      </c>
      <c r="Z20" s="95">
        <f>IFERROR(Z17/Z135, 0)</f>
        <v/>
      </c>
      <c r="AA20" s="95">
        <f>IFERROR(AA17/AA135, 0)</f>
        <v/>
      </c>
      <c r="AB20" s="95">
        <f>IFERROR(AB17/AB135, 0)</f>
        <v/>
      </c>
      <c r="AC20" s="95">
        <f>IFERROR(AC17/AC135, 0)</f>
        <v/>
      </c>
      <c r="AD20" s="95">
        <f>IFERROR(AD17/AD135, 0)</f>
        <v/>
      </c>
      <c r="AE20" s="95">
        <f>IFERROR(AE17/AE135, 0)</f>
        <v/>
      </c>
      <c r="AF20" s="95">
        <f>IFERROR(AF17/AF135, 0)</f>
        <v/>
      </c>
      <c r="AG20" s="95">
        <f>IFERROR(AG17/AG135, 0)</f>
        <v/>
      </c>
      <c r="AH20" s="95">
        <f>IFERROR(AH17/AH135, 0)</f>
        <v/>
      </c>
      <c r="AI20" s="95">
        <f>IFERROR(AI17/AI135, 0)</f>
        <v/>
      </c>
      <c r="AJ20" s="95">
        <f>IFERROR(AJ17/AJ135, 0)</f>
        <v/>
      </c>
      <c r="AK20" s="95">
        <f>IFERROR(AK17/AK135, 0)</f>
        <v/>
      </c>
      <c r="AL20" s="95">
        <f>IFERROR(AL17/AL135, 0)</f>
        <v/>
      </c>
      <c r="AM20" s="95">
        <f>IFERROR(AM17/AM135, 0)</f>
        <v/>
      </c>
    </row>
    <row r="21" ht="18" customHeight="1" s="173" thickBot="1">
      <c r="A21" s="38" t="inlineStr">
        <is>
          <t>Piutang asuransi</t>
        </is>
      </c>
      <c r="B21" s="38" t="n"/>
      <c r="C21" s="155">
        <f>C22+C23-C24</f>
        <v/>
      </c>
      <c r="D21" s="155">
        <f>D22+D23-D24</f>
        <v/>
      </c>
      <c r="E21" s="155">
        <f>E22+E23-E24</f>
        <v/>
      </c>
      <c r="F21" s="155">
        <f>F22+F23-F24</f>
        <v/>
      </c>
      <c r="G21" s="155">
        <f>G22+G23-G24</f>
        <v/>
      </c>
      <c r="H21" s="155">
        <f>H22+H23-H24</f>
        <v/>
      </c>
      <c r="I21" s="155">
        <f>I22+I23-I24</f>
        <v/>
      </c>
      <c r="J21" s="155">
        <f>J22+J23-J24</f>
        <v/>
      </c>
      <c r="K21" s="155">
        <f>K22+K23-K24</f>
        <v/>
      </c>
      <c r="L21" s="155">
        <f>L22+L23-L24</f>
        <v/>
      </c>
      <c r="M21" s="155">
        <f>M22+M23-M24</f>
        <v/>
      </c>
      <c r="N21" s="155">
        <f>N22+N23-N24</f>
        <v/>
      </c>
      <c r="O21" s="155">
        <f>O22+O23-O24</f>
        <v/>
      </c>
      <c r="P21" s="155">
        <f>P22+P23-P24</f>
        <v/>
      </c>
      <c r="Q21" s="155">
        <f>Q22+Q23-Q24</f>
        <v/>
      </c>
      <c r="R21" s="155">
        <f>R22+R23-R24</f>
        <v/>
      </c>
      <c r="S21" s="155">
        <f>S22+S23-S24</f>
        <v/>
      </c>
      <c r="T21" s="155">
        <f>T22+T23-T24</f>
        <v/>
      </c>
      <c r="U21" s="155">
        <f>U22+U23-U24</f>
        <v/>
      </c>
      <c r="V21" s="155">
        <f>V22+V23-V24</f>
        <v/>
      </c>
      <c r="W21" s="155">
        <f>W22+W23-W24</f>
        <v/>
      </c>
      <c r="X21" s="155">
        <f>X22+X23-X24</f>
        <v/>
      </c>
      <c r="Y21" s="155">
        <f>Y22+Y23-Y24</f>
        <v/>
      </c>
      <c r="Z21" s="155">
        <f>Z22+Z23-Z24</f>
        <v/>
      </c>
      <c r="AA21" s="155">
        <f>AA22+AA23-AA24</f>
        <v/>
      </c>
      <c r="AB21" s="155">
        <f>AB22+AB23-AB24</f>
        <v/>
      </c>
      <c r="AC21" s="155">
        <f>AC22+AC23-AC24</f>
        <v/>
      </c>
      <c r="AD21" s="155">
        <f>AD22+AD23-AD24</f>
        <v/>
      </c>
      <c r="AE21" s="155">
        <f>AE22+AE23-AE24</f>
        <v/>
      </c>
      <c r="AF21" s="155">
        <f>AF22+AF23-AF24</f>
        <v/>
      </c>
      <c r="AG21" s="155">
        <f>AG22+AG23-AG24</f>
        <v/>
      </c>
      <c r="AH21" s="155">
        <f>AH22+AH23-AH24</f>
        <v/>
      </c>
      <c r="AI21" s="155">
        <f>AI22+AI23-AI24</f>
        <v/>
      </c>
      <c r="AJ21" s="155">
        <f>AJ22+AJ23-AJ24</f>
        <v/>
      </c>
      <c r="AK21" s="155">
        <f>AK22+AK23-AK24</f>
        <v/>
      </c>
      <c r="AL21" s="155">
        <f>AL22+AL23-AL24</f>
        <v/>
      </c>
      <c r="AM21" s="155">
        <f>AM22+AM23-AM24</f>
        <v/>
      </c>
    </row>
    <row r="22" hidden="1" ht="18" customHeight="1" s="173" thickBot="1">
      <c r="A22" s="39" t="inlineStr">
        <is>
          <t>Piutang asuransi pihak ketiga</t>
        </is>
      </c>
      <c r="B22" s="39" t="n"/>
      <c r="C22" s="37" t="inlineStr"/>
      <c r="D22" s="37" t="inlineStr"/>
      <c r="E22" s="37" t="inlineStr"/>
      <c r="F22" s="37" t="inlineStr"/>
      <c r="G22" s="37" t="inlineStr"/>
      <c r="H22" s="37" t="inlineStr"/>
      <c r="I22" s="37" t="inlineStr"/>
      <c r="J22" s="37" t="inlineStr"/>
      <c r="K22" s="37" t="n"/>
      <c r="L22" s="37" t="n"/>
      <c r="M22" s="37" t="n"/>
      <c r="N22" s="37" t="n"/>
      <c r="O22" s="37" t="n"/>
      <c r="P22" s="37" t="n"/>
      <c r="Q22" s="37" t="n"/>
      <c r="R22" s="37" t="n"/>
      <c r="S22" s="37" t="n"/>
      <c r="T22" s="37" t="n"/>
      <c r="U22" s="37" t="n"/>
      <c r="V22" s="37" t="n"/>
      <c r="W22" s="37" t="n"/>
      <c r="X22" s="37" t="n"/>
      <c r="Y22" s="37" t="n"/>
      <c r="Z22" s="37" t="n"/>
      <c r="AA22" s="37" t="n"/>
      <c r="AB22" s="37" t="n"/>
      <c r="AC22" s="37" t="n"/>
      <c r="AD22" s="37" t="n"/>
      <c r="AE22" s="37" t="n"/>
      <c r="AF22" s="37" t="n"/>
      <c r="AG22" s="37" t="n"/>
      <c r="AH22" s="37" t="n"/>
      <c r="AI22" s="37" t="n"/>
      <c r="AJ22" s="37" t="n"/>
      <c r="AK22" s="37" t="n"/>
      <c r="AL22" s="37" t="n"/>
      <c r="AM22" s="37" t="n"/>
    </row>
    <row r="23" hidden="1" ht="18" customHeight="1" s="173" thickBot="1">
      <c r="A23" s="39" t="inlineStr">
        <is>
          <t>Piutang asuransi pihak berelasi</t>
        </is>
      </c>
      <c r="B23" s="39" t="n"/>
      <c r="C23" s="37" t="inlineStr"/>
      <c r="D23" s="37" t="inlineStr"/>
      <c r="E23" s="37" t="inlineStr"/>
      <c r="F23" s="37" t="inlineStr"/>
      <c r="G23" s="37" t="inlineStr"/>
      <c r="H23" s="37" t="inlineStr"/>
      <c r="I23" s="37" t="inlineStr"/>
      <c r="J23" s="37" t="inlineStr"/>
      <c r="K23" s="37" t="n"/>
      <c r="L23" s="37" t="n"/>
      <c r="M23" s="37" t="n"/>
      <c r="N23" s="37" t="n"/>
      <c r="O23" s="37" t="n"/>
      <c r="P23" s="37" t="n"/>
      <c r="Q23" s="37" t="n"/>
      <c r="R23" s="37" t="n"/>
      <c r="S23" s="37" t="n"/>
      <c r="T23" s="37" t="n"/>
      <c r="U23" s="37" t="n"/>
      <c r="V23" s="37" t="n"/>
      <c r="W23" s="37" t="n"/>
      <c r="X23" s="37" t="n"/>
      <c r="Y23" s="37" t="n"/>
      <c r="Z23" s="37" t="n"/>
      <c r="AA23" s="37" t="n"/>
      <c r="AB23" s="37" t="n"/>
      <c r="AC23" s="37" t="n"/>
      <c r="AD23" s="37" t="n"/>
      <c r="AE23" s="37" t="n"/>
      <c r="AF23" s="37" t="n"/>
      <c r="AG23" s="37" t="n"/>
      <c r="AH23" s="37" t="n"/>
      <c r="AI23" s="37" t="n"/>
      <c r="AJ23" s="37" t="n"/>
      <c r="AK23" s="37" t="n"/>
      <c r="AL23" s="37" t="n"/>
      <c r="AM23" s="37" t="n"/>
    </row>
    <row r="24" hidden="1" ht="35" customHeight="1" s="173" thickBot="1">
      <c r="A24" s="39" t="inlineStr">
        <is>
          <t>Cadangan kerugian penurunan nilai pada piutang asuransi</t>
        </is>
      </c>
      <c r="B24" s="39" t="n"/>
      <c r="C24" s="40" t="inlineStr"/>
      <c r="D24" s="40" t="inlineStr"/>
      <c r="E24" s="40" t="inlineStr"/>
      <c r="F24" s="40" t="inlineStr"/>
      <c r="G24" s="40" t="inlineStr"/>
      <c r="H24" s="40" t="inlineStr"/>
      <c r="I24" s="40" t="inlineStr"/>
      <c r="J24" s="40" t="inlineStr"/>
      <c r="K24" s="40" t="n"/>
      <c r="L24" s="40" t="n"/>
      <c r="M24" s="40" t="n"/>
      <c r="N24" s="40" t="n"/>
      <c r="O24" s="40" t="n"/>
      <c r="P24" s="40" t="n"/>
      <c r="Q24" s="40" t="n"/>
      <c r="R24" s="40" t="n"/>
      <c r="S24" s="40" t="n"/>
      <c r="T24" s="40" t="n"/>
      <c r="U24" s="40" t="n"/>
      <c r="V24" s="40" t="n"/>
      <c r="W24" s="40" t="n"/>
      <c r="X24" s="40" t="n"/>
      <c r="Y24" s="40" t="n"/>
      <c r="Z24" s="40" t="n"/>
      <c r="AA24" s="40" t="n"/>
      <c r="AB24" s="40" t="n"/>
      <c r="AC24" s="40" t="n"/>
      <c r="AD24" s="40" t="n"/>
      <c r="AE24" s="40" t="n"/>
      <c r="AF24" s="40" t="n"/>
      <c r="AG24" s="40" t="n"/>
      <c r="AH24" s="40" t="n"/>
      <c r="AI24" s="40" t="n"/>
      <c r="AJ24" s="40" t="n"/>
      <c r="AK24" s="40" t="n"/>
      <c r="AL24" s="40" t="n"/>
      <c r="AM24" s="40" t="n"/>
    </row>
    <row r="25" hidden="1" ht="18" customHeight="1" s="173" thickBot="1">
      <c r="A25" s="36" t="inlineStr">
        <is>
          <t>Biaya akuisisi tangguhan</t>
        </is>
      </c>
      <c r="B25" s="36" t="n"/>
      <c r="C25" s="37" t="inlineStr"/>
      <c r="D25" s="37" t="inlineStr"/>
      <c r="E25" s="37" t="inlineStr"/>
      <c r="F25" s="37" t="inlineStr"/>
      <c r="G25" s="37" t="inlineStr"/>
      <c r="H25" s="37" t="inlineStr"/>
      <c r="I25" s="37" t="inlineStr"/>
      <c r="J25" s="37" t="inlineStr"/>
      <c r="K25" s="37" t="n"/>
      <c r="L25" s="37" t="n"/>
      <c r="M25" s="37" t="n"/>
      <c r="N25" s="37" t="n"/>
      <c r="O25" s="37" t="n"/>
      <c r="P25" s="37" t="n"/>
      <c r="Q25" s="37" t="n"/>
      <c r="R25" s="37" t="n"/>
      <c r="S25" s="37" t="n"/>
      <c r="T25" s="37" t="n"/>
      <c r="U25" s="37" t="n"/>
      <c r="V25" s="37" t="n"/>
      <c r="W25" s="37" t="n"/>
      <c r="X25" s="37" t="n"/>
      <c r="Y25" s="37" t="n"/>
      <c r="Z25" s="37" t="n"/>
      <c r="AA25" s="37" t="n"/>
      <c r="AB25" s="37" t="n"/>
      <c r="AC25" s="37" t="n"/>
      <c r="AD25" s="37" t="n"/>
      <c r="AE25" s="37" t="n"/>
      <c r="AF25" s="37" t="n"/>
      <c r="AG25" s="37" t="n"/>
      <c r="AH25" s="37" t="n"/>
      <c r="AI25" s="37" t="n"/>
      <c r="AJ25" s="37" t="n"/>
      <c r="AK25" s="37" t="n"/>
      <c r="AL25" s="37" t="n"/>
      <c r="AM25" s="37" t="n"/>
    </row>
    <row r="26" hidden="1" ht="35" customHeight="1" s="173" thickBot="1">
      <c r="A26" s="36" t="inlineStr">
        <is>
          <t>Deposito pada lembaga kliring dan penjaminan</t>
        </is>
      </c>
      <c r="B26" s="36" t="n"/>
      <c r="C26" s="37" t="inlineStr"/>
      <c r="D26" s="37" t="inlineStr"/>
      <c r="E26" s="37" t="inlineStr"/>
      <c r="F26" s="37" t="inlineStr"/>
      <c r="G26" s="37" t="inlineStr"/>
      <c r="H26" s="37" t="inlineStr"/>
      <c r="I26" s="37" t="inlineStr"/>
      <c r="J26" s="37" t="inlineStr"/>
      <c r="K26" s="37" t="n"/>
      <c r="L26" s="37" t="n"/>
      <c r="M26" s="37" t="n"/>
      <c r="N26" s="37" t="n"/>
      <c r="O26" s="37" t="n"/>
      <c r="P26" s="37" t="n"/>
      <c r="Q26" s="37" t="n"/>
      <c r="R26" s="37" t="n"/>
      <c r="S26" s="37" t="n"/>
      <c r="T26" s="37" t="n"/>
      <c r="U26" s="37" t="n"/>
      <c r="V26" s="37" t="n"/>
      <c r="W26" s="37" t="n"/>
      <c r="X26" s="37" t="n"/>
      <c r="Y26" s="37" t="n"/>
      <c r="Z26" s="37" t="n"/>
      <c r="AA26" s="37" t="n"/>
      <c r="AB26" s="37" t="n"/>
      <c r="AC26" s="37" t="n"/>
      <c r="AD26" s="37" t="n"/>
      <c r="AE26" s="37" t="n"/>
      <c r="AF26" s="37" t="n"/>
      <c r="AG26" s="37" t="n"/>
      <c r="AH26" s="37" t="n"/>
      <c r="AI26" s="37" t="n"/>
      <c r="AJ26" s="37" t="n"/>
      <c r="AK26" s="37" t="n"/>
      <c r="AL26" s="37" t="n"/>
      <c r="AM26" s="37" t="n"/>
    </row>
    <row r="27" ht="18" customHeight="1" s="173" thickBot="1">
      <c r="A27" s="38" t="inlineStr">
        <is>
          <t>Efek-efek yang diperdagangkan</t>
        </is>
      </c>
      <c r="B27" s="38" t="n"/>
      <c r="C27" s="155">
        <f>C28+C29-C30</f>
        <v/>
      </c>
      <c r="D27" s="155">
        <f>D28+D29-D30</f>
        <v/>
      </c>
      <c r="E27" s="155">
        <f>E28+E29-E30</f>
        <v/>
      </c>
      <c r="F27" s="155">
        <f>F28+F29-F30</f>
        <v/>
      </c>
      <c r="G27" s="155">
        <f>G28+G29-G30</f>
        <v/>
      </c>
      <c r="H27" s="155">
        <f>H28+H29-H30</f>
        <v/>
      </c>
      <c r="I27" s="155">
        <f>I28+I29-I30</f>
        <v/>
      </c>
      <c r="J27" s="155">
        <f>J28+J29-J30</f>
        <v/>
      </c>
      <c r="K27" s="155">
        <f>K28+K29-K30</f>
        <v/>
      </c>
      <c r="L27" s="155">
        <f>L28+L29-L30</f>
        <v/>
      </c>
      <c r="M27" s="155">
        <f>M28+M29-M30</f>
        <v/>
      </c>
      <c r="N27" s="155">
        <f>N28+N29-N30</f>
        <v/>
      </c>
      <c r="O27" s="155">
        <f>O28+O29-O30</f>
        <v/>
      </c>
      <c r="P27" s="155">
        <f>P28+P29-P30</f>
        <v/>
      </c>
      <c r="Q27" s="155">
        <f>Q28+Q29-Q30</f>
        <v/>
      </c>
      <c r="R27" s="155">
        <f>R28+R29-R30</f>
        <v/>
      </c>
      <c r="S27" s="155">
        <f>S28+S29-S30</f>
        <v/>
      </c>
      <c r="T27" s="155">
        <f>T28+T29-T30</f>
        <v/>
      </c>
      <c r="U27" s="155">
        <f>U28+U29-U30</f>
        <v/>
      </c>
      <c r="V27" s="155">
        <f>V28+V29-V30</f>
        <v/>
      </c>
      <c r="W27" s="155">
        <f>W28+W29-W30</f>
        <v/>
      </c>
      <c r="X27" s="155">
        <f>X28+X29-X30</f>
        <v/>
      </c>
      <c r="Y27" s="155">
        <f>Y28+Y29-Y30</f>
        <v/>
      </c>
      <c r="Z27" s="155">
        <f>Z28+Z29-Z30</f>
        <v/>
      </c>
      <c r="AA27" s="155">
        <f>AA28+AA29-AA30</f>
        <v/>
      </c>
      <c r="AB27" s="155">
        <f>AB28+AB29-AB30</f>
        <v/>
      </c>
      <c r="AC27" s="155">
        <f>AC28+AC29-AC30</f>
        <v/>
      </c>
      <c r="AD27" s="155">
        <f>AD28+AD29-AD30</f>
        <v/>
      </c>
      <c r="AE27" s="155">
        <f>AE28+AE29-AE30</f>
        <v/>
      </c>
      <c r="AF27" s="155">
        <f>AF28+AF29-AF30</f>
        <v/>
      </c>
      <c r="AG27" s="155">
        <f>AG28+AG29-AG30</f>
        <v/>
      </c>
      <c r="AH27" s="155">
        <f>AH28+AH29-AH30</f>
        <v/>
      </c>
      <c r="AI27" s="155">
        <f>AI28+AI29-AI30</f>
        <v/>
      </c>
      <c r="AJ27" s="155">
        <f>AJ28+AJ29-AJ30</f>
        <v/>
      </c>
      <c r="AK27" s="155">
        <f>AK28+AK29-AK30</f>
        <v/>
      </c>
      <c r="AL27" s="155">
        <f>AL28+AL29-AL30</f>
        <v/>
      </c>
      <c r="AM27" s="155">
        <f>AM28+AM29-AM30</f>
        <v/>
      </c>
    </row>
    <row r="28" ht="35" customHeight="1" s="173" thickBot="1">
      <c r="A28" s="39" t="inlineStr">
        <is>
          <t>Efek-efek yang diperdagangkan pihak ketiga</t>
        </is>
      </c>
      <c r="B28" s="39" t="n"/>
      <c r="C28" s="37" t="n">
        <v>8617.219999999999</v>
      </c>
      <c r="D28" s="37" t="n">
        <v>8855.293</v>
      </c>
      <c r="E28" s="37" t="n">
        <v>11500.931</v>
      </c>
      <c r="F28" s="37" t="n">
        <v>16978.899</v>
      </c>
      <c r="G28" s="37" t="n">
        <v>27387.574</v>
      </c>
      <c r="H28" s="37" t="n">
        <v>30976.967</v>
      </c>
      <c r="I28" s="37" t="n">
        <v>43030.835</v>
      </c>
      <c r="J28" s="37" t="n">
        <v>48770.177</v>
      </c>
      <c r="K28" s="37" t="n"/>
      <c r="L28" s="37" t="n"/>
      <c r="M28" s="37" t="n"/>
      <c r="N28" s="37" t="n"/>
      <c r="O28" s="37" t="n"/>
      <c r="P28" s="37" t="n"/>
      <c r="Q28" s="37" t="n"/>
      <c r="R28" s="37" t="n"/>
      <c r="S28" s="37" t="n"/>
      <c r="T28" s="37" t="n"/>
      <c r="U28" s="37" t="n"/>
      <c r="V28" s="37" t="n"/>
      <c r="W28" s="37" t="n"/>
      <c r="X28" s="37" t="n"/>
      <c r="Y28" s="37" t="n"/>
      <c r="Z28" s="37" t="n"/>
      <c r="AA28" s="37" t="n"/>
      <c r="AB28" s="37" t="n"/>
      <c r="AC28" s="37" t="n"/>
      <c r="AD28" s="37" t="n"/>
      <c r="AE28" s="37" t="n"/>
      <c r="AF28" s="37" t="n"/>
      <c r="AG28" s="37" t="n"/>
      <c r="AH28" s="37" t="n"/>
      <c r="AI28" s="37" t="n"/>
      <c r="AJ28" s="37" t="n"/>
      <c r="AK28" s="37" t="n"/>
      <c r="AL28" s="37" t="n"/>
      <c r="AM28" s="37" t="n"/>
    </row>
    <row r="29" hidden="1" ht="35" customHeight="1" s="173" thickBot="1">
      <c r="A29" s="39" t="inlineStr">
        <is>
          <t>Efek-efek yang diperdagangkan pihak berelasi</t>
        </is>
      </c>
      <c r="B29" s="39" t="n"/>
      <c r="C29" s="37" t="inlineStr"/>
      <c r="D29" s="37" t="inlineStr"/>
      <c r="E29" s="37" t="inlineStr"/>
      <c r="F29" s="37" t="inlineStr"/>
      <c r="G29" s="37" t="inlineStr"/>
      <c r="H29" s="37" t="inlineStr"/>
      <c r="I29" s="37" t="inlineStr"/>
      <c r="J29" s="37" t="inlineStr"/>
      <c r="K29" s="37" t="n"/>
      <c r="L29" s="37" t="n"/>
      <c r="M29" s="37" t="n"/>
      <c r="N29" s="37" t="n"/>
      <c r="O29" s="37" t="n"/>
      <c r="P29" s="37" t="n"/>
      <c r="Q29" s="37" t="n"/>
      <c r="R29" s="37" t="n"/>
      <c r="S29" s="37" t="n"/>
      <c r="T29" s="37" t="n"/>
      <c r="U29" s="37" t="n"/>
      <c r="V29" s="37" t="n"/>
      <c r="W29" s="37" t="n"/>
      <c r="X29" s="37" t="n"/>
      <c r="Y29" s="37" t="n"/>
      <c r="Z29" s="37" t="n"/>
      <c r="AA29" s="37" t="n"/>
      <c r="AB29" s="37" t="n"/>
      <c r="AC29" s="37" t="n"/>
      <c r="AD29" s="37" t="n"/>
      <c r="AE29" s="37" t="n"/>
      <c r="AF29" s="37" t="n"/>
      <c r="AG29" s="37" t="n"/>
      <c r="AH29" s="37" t="n"/>
      <c r="AI29" s="37" t="n"/>
      <c r="AJ29" s="37" t="n"/>
      <c r="AK29" s="37" t="n"/>
      <c r="AL29" s="37" t="n"/>
      <c r="AM29" s="37" t="n"/>
    </row>
    <row r="30" ht="52" customHeight="1" s="173" thickBot="1">
      <c r="A30" s="39" t="inlineStr">
        <is>
          <t>Cadangan kerugian penurunan nilai pada efek-efek yang diperdagangkan</t>
        </is>
      </c>
      <c r="B30" s="39" t="n"/>
      <c r="C30" s="40" t="inlineStr"/>
      <c r="D30" s="40" t="inlineStr"/>
      <c r="E30" s="40" t="n">
        <v>21.168</v>
      </c>
      <c r="F30" s="40" t="n">
        <v>5.917</v>
      </c>
      <c r="G30" s="40" t="n">
        <v>5.256</v>
      </c>
      <c r="H30" s="40" t="n">
        <v>11.357</v>
      </c>
      <c r="I30" s="40" t="n">
        <v>5.865</v>
      </c>
      <c r="J30" s="40" t="n">
        <v>2.262</v>
      </c>
      <c r="K30" s="40" t="n"/>
      <c r="L30" s="40" t="n"/>
      <c r="M30" s="40" t="n"/>
      <c r="N30" s="40" t="n"/>
      <c r="O30" s="40" t="n"/>
      <c r="P30" s="40" t="n"/>
      <c r="Q30" s="40" t="n"/>
      <c r="R30" s="40" t="n"/>
      <c r="S30" s="40" t="n"/>
      <c r="T30" s="40" t="n"/>
      <c r="U30" s="40" t="n"/>
      <c r="V30" s="40" t="n"/>
      <c r="W30" s="40" t="n"/>
      <c r="X30" s="40" t="n"/>
      <c r="Y30" s="40" t="n"/>
      <c r="Z30" s="40" t="n"/>
      <c r="AA30" s="40" t="n"/>
      <c r="AB30" s="40" t="n"/>
      <c r="AC30" s="40" t="n"/>
      <c r="AD30" s="40" t="n"/>
      <c r="AE30" s="40" t="n"/>
      <c r="AF30" s="40" t="n"/>
      <c r="AG30" s="40" t="n"/>
      <c r="AH30" s="40" t="n"/>
      <c r="AI30" s="40" t="n"/>
      <c r="AJ30" s="40" t="n"/>
      <c r="AK30" s="40" t="n"/>
      <c r="AL30" s="40" t="n"/>
      <c r="AM30" s="40" t="n"/>
    </row>
    <row r="31" hidden="1" ht="35" customHeight="1" s="173" thickBot="1">
      <c r="A31" s="36" t="inlineStr">
        <is>
          <t>Investasi pemegang polis pada kontrak unit-linked</t>
        </is>
      </c>
      <c r="B31" s="36" t="n"/>
      <c r="C31" s="37" t="inlineStr"/>
      <c r="D31" s="37" t="inlineStr"/>
      <c r="E31" s="37" t="inlineStr"/>
      <c r="F31" s="37" t="inlineStr"/>
      <c r="G31" s="37" t="inlineStr"/>
      <c r="H31" s="37" t="inlineStr"/>
      <c r="I31" s="37" t="inlineStr"/>
      <c r="J31" s="37" t="inlineStr"/>
      <c r="K31" s="37" t="n"/>
      <c r="L31" s="37" t="n"/>
      <c r="M31" s="37" t="n"/>
      <c r="N31" s="37" t="n"/>
      <c r="O31" s="37" t="n"/>
      <c r="P31" s="37" t="n"/>
      <c r="Q31" s="37" t="n"/>
      <c r="R31" s="37" t="n"/>
      <c r="S31" s="37" t="n"/>
      <c r="T31" s="37" t="n"/>
      <c r="U31" s="37" t="n"/>
      <c r="V31" s="37" t="n"/>
      <c r="W31" s="37" t="n"/>
      <c r="X31" s="37" t="n"/>
      <c r="Y31" s="37" t="n"/>
      <c r="Z31" s="37" t="n"/>
      <c r="AA31" s="37" t="n"/>
      <c r="AB31" s="37" t="n"/>
      <c r="AC31" s="37" t="n"/>
      <c r="AD31" s="37" t="n"/>
      <c r="AE31" s="37" t="n"/>
      <c r="AF31" s="37" t="n"/>
      <c r="AG31" s="37" t="n"/>
      <c r="AH31" s="37" t="n"/>
      <c r="AI31" s="37" t="n"/>
      <c r="AJ31" s="37" t="n"/>
      <c r="AK31" s="37" t="n"/>
      <c r="AL31" s="37" t="n"/>
      <c r="AM31" s="37" t="n"/>
    </row>
    <row r="32" ht="35" customHeight="1" s="173" thickBot="1">
      <c r="A32" s="36" t="inlineStr">
        <is>
          <t>Efek yang dibeli dengan janji dijual kembali</t>
        </is>
      </c>
      <c r="B32" s="36" t="n"/>
      <c r="C32" s="37" t="n">
        <v>2815.8</v>
      </c>
      <c r="D32" s="37" t="n">
        <v>3162.245</v>
      </c>
      <c r="E32" s="37" t="n">
        <v>10121.4</v>
      </c>
      <c r="F32" s="37" t="n">
        <v>3129.032</v>
      </c>
      <c r="G32" s="37" t="n">
        <v>5468.915</v>
      </c>
      <c r="H32" s="37" t="n">
        <v>0</v>
      </c>
      <c r="I32" s="37" t="n">
        <v>954.598</v>
      </c>
      <c r="J32" s="37" t="n">
        <v>513.679</v>
      </c>
      <c r="K32" s="37" t="n"/>
      <c r="L32" s="37" t="n"/>
      <c r="M32" s="37" t="n"/>
      <c r="N32" s="37" t="n"/>
      <c r="O32" s="37" t="n"/>
      <c r="P32" s="37" t="n"/>
      <c r="Q32" s="37" t="n"/>
      <c r="R32" s="37" t="n"/>
      <c r="S32" s="37" t="n"/>
      <c r="T32" s="37" t="n"/>
      <c r="U32" s="37" t="n"/>
      <c r="V32" s="37" t="n"/>
      <c r="W32" s="37" t="n"/>
      <c r="X32" s="37" t="n"/>
      <c r="Y32" s="37" t="n"/>
      <c r="Z32" s="37" t="n"/>
      <c r="AA32" s="37" t="n"/>
      <c r="AB32" s="37" t="n"/>
      <c r="AC32" s="37" t="n"/>
      <c r="AD32" s="37" t="n"/>
      <c r="AE32" s="37" t="n"/>
      <c r="AF32" s="37" t="n"/>
      <c r="AG32" s="37" t="n"/>
      <c r="AH32" s="37" t="n"/>
      <c r="AI32" s="37" t="n"/>
      <c r="AJ32" s="37" t="n"/>
      <c r="AK32" s="37" t="n"/>
      <c r="AL32" s="37" t="n"/>
      <c r="AM32" s="37" t="n"/>
    </row>
    <row r="33" ht="35" customHeight="1" s="173" thickBot="1">
      <c r="A33" s="38" t="inlineStr">
        <is>
          <t>Wesel ekspor dan tagihan lainnya</t>
        </is>
      </c>
      <c r="B33" s="38" t="n"/>
      <c r="C33" s="155">
        <f>C34+C35-C36</f>
        <v/>
      </c>
      <c r="D33" s="155">
        <f>D34+D35-D36</f>
        <v/>
      </c>
      <c r="E33" s="155">
        <f>E34+E35-E36</f>
        <v/>
      </c>
      <c r="F33" s="155">
        <f>F34+F35-F36</f>
        <v/>
      </c>
      <c r="G33" s="155">
        <f>G34+G35-G36</f>
        <v/>
      </c>
      <c r="H33" s="155">
        <f>H34+H35-H36</f>
        <v/>
      </c>
      <c r="I33" s="155">
        <f>I34+I35-I36</f>
        <v/>
      </c>
      <c r="J33" s="155">
        <f>J34+J35-J36</f>
        <v/>
      </c>
      <c r="K33" s="155">
        <f>K34+K35-K36</f>
        <v/>
      </c>
      <c r="L33" s="155">
        <f>L34+L35-L36</f>
        <v/>
      </c>
      <c r="M33" s="155">
        <f>M34+M35-M36</f>
        <v/>
      </c>
      <c r="N33" s="155">
        <f>N34+N35-N36</f>
        <v/>
      </c>
      <c r="O33" s="155">
        <f>O34+O35-O36</f>
        <v/>
      </c>
      <c r="P33" s="155">
        <f>P34+P35-P36</f>
        <v/>
      </c>
      <c r="Q33" s="155">
        <f>Q34+Q35-Q36</f>
        <v/>
      </c>
      <c r="R33" s="155">
        <f>R34+R35-R36</f>
        <v/>
      </c>
      <c r="S33" s="155">
        <f>S34+S35-S36</f>
        <v/>
      </c>
      <c r="T33" s="155">
        <f>T34+T35-T36</f>
        <v/>
      </c>
      <c r="U33" s="155">
        <f>U34+U35-U36</f>
        <v/>
      </c>
      <c r="V33" s="155">
        <f>V34+V35-V36</f>
        <v/>
      </c>
      <c r="W33" s="155">
        <f>W34+W35-W36</f>
        <v/>
      </c>
      <c r="X33" s="155">
        <f>X34+X35-X36</f>
        <v/>
      </c>
      <c r="Y33" s="155">
        <f>Y34+Y35-Y36</f>
        <v/>
      </c>
      <c r="Z33" s="155">
        <f>Z34+Z35-Z36</f>
        <v/>
      </c>
      <c r="AA33" s="155">
        <f>AA34+AA35-AA36</f>
        <v/>
      </c>
      <c r="AB33" s="155">
        <f>AB34+AB35-AB36</f>
        <v/>
      </c>
      <c r="AC33" s="155">
        <f>AC34+AC35-AC36</f>
        <v/>
      </c>
      <c r="AD33" s="155">
        <f>AD34+AD35-AD36</f>
        <v/>
      </c>
      <c r="AE33" s="155">
        <f>AE34+AE35-AE36</f>
        <v/>
      </c>
      <c r="AF33" s="155">
        <f>AF34+AF35-AF36</f>
        <v/>
      </c>
      <c r="AG33" s="155">
        <f>AG34+AG35-AG36</f>
        <v/>
      </c>
      <c r="AH33" s="155">
        <f>AH34+AH35-AH36</f>
        <v/>
      </c>
      <c r="AI33" s="155">
        <f>AI34+AI35-AI36</f>
        <v/>
      </c>
      <c r="AJ33" s="155">
        <f>AJ34+AJ35-AJ36</f>
        <v/>
      </c>
      <c r="AK33" s="155">
        <f>AK34+AK35-AK36</f>
        <v/>
      </c>
      <c r="AL33" s="155">
        <f>AL34+AL35-AL36</f>
        <v/>
      </c>
      <c r="AM33" s="155">
        <f>AM34+AM35-AM36</f>
        <v/>
      </c>
    </row>
    <row r="34" ht="35" customHeight="1" s="173" thickBot="1">
      <c r="A34" s="39" t="inlineStr">
        <is>
          <t>Wesel ekspor dan tagihan lainnya pihak ketiga</t>
        </is>
      </c>
      <c r="B34" s="39" t="n"/>
      <c r="C34" s="37" t="n">
        <v>798.117</v>
      </c>
      <c r="D34" s="37" t="n">
        <v>908.0599999999999</v>
      </c>
      <c r="E34" s="37" t="n">
        <v>740.396</v>
      </c>
      <c r="F34" s="37" t="n">
        <v>642.937</v>
      </c>
      <c r="G34" s="37" t="n">
        <v>843.826</v>
      </c>
      <c r="H34" s="37" t="n">
        <v>689.974</v>
      </c>
      <c r="I34" s="37" t="n">
        <v>354.178</v>
      </c>
      <c r="J34" s="37" t="n">
        <v>73.16800000000001</v>
      </c>
      <c r="K34" s="37" t="n"/>
      <c r="L34" s="37" t="n"/>
      <c r="M34" s="37" t="n"/>
      <c r="N34" s="37" t="n"/>
      <c r="O34" s="37" t="n"/>
      <c r="P34" s="37" t="n"/>
      <c r="Q34" s="37" t="n"/>
      <c r="R34" s="37" t="n"/>
      <c r="S34" s="37" t="n"/>
      <c r="T34" s="37" t="n"/>
      <c r="U34" s="37" t="n"/>
      <c r="V34" s="37" t="n"/>
      <c r="W34" s="37" t="n"/>
      <c r="X34" s="37" t="n"/>
      <c r="Y34" s="37" t="n"/>
      <c r="Z34" s="37" t="n"/>
      <c r="AA34" s="37" t="n"/>
      <c r="AB34" s="37" t="n"/>
      <c r="AC34" s="37" t="n"/>
      <c r="AD34" s="37" t="n"/>
      <c r="AE34" s="37" t="n"/>
      <c r="AF34" s="37" t="n"/>
      <c r="AG34" s="37" t="n"/>
      <c r="AH34" s="37" t="n"/>
      <c r="AI34" s="37" t="n"/>
      <c r="AJ34" s="37" t="n"/>
      <c r="AK34" s="37" t="n"/>
      <c r="AL34" s="37" t="n"/>
      <c r="AM34" s="37" t="n"/>
    </row>
    <row r="35" hidden="1" ht="35" customHeight="1" s="173" thickBot="1">
      <c r="A35" s="39" t="inlineStr">
        <is>
          <t>Wesel ekspor dan tagihan lainnya pihak berelasi</t>
        </is>
      </c>
      <c r="B35" s="39" t="n"/>
      <c r="C35" s="37" t="inlineStr"/>
      <c r="D35" s="37" t="inlineStr"/>
      <c r="E35" s="37" t="inlineStr"/>
      <c r="F35" s="37" t="inlineStr"/>
      <c r="G35" s="37" t="inlineStr"/>
      <c r="H35" s="37" t="inlineStr"/>
      <c r="I35" s="37" t="inlineStr"/>
      <c r="J35" s="37" t="inlineStr"/>
      <c r="K35" s="37" t="n"/>
      <c r="L35" s="37" t="n"/>
      <c r="M35" s="37" t="n"/>
      <c r="N35" s="37" t="n"/>
      <c r="O35" s="37" t="n"/>
      <c r="P35" s="37" t="n"/>
      <c r="Q35" s="37" t="n"/>
      <c r="R35" s="37" t="n"/>
      <c r="S35" s="37" t="n"/>
      <c r="T35" s="37" t="n"/>
      <c r="U35" s="37" t="n"/>
      <c r="V35" s="37" t="n"/>
      <c r="W35" s="37" t="n"/>
      <c r="X35" s="37" t="n"/>
      <c r="Y35" s="37" t="n"/>
      <c r="Z35" s="37" t="n"/>
      <c r="AA35" s="37" t="n"/>
      <c r="AB35" s="37" t="n"/>
      <c r="AC35" s="37" t="n"/>
      <c r="AD35" s="37" t="n"/>
      <c r="AE35" s="37" t="n"/>
      <c r="AF35" s="37" t="n"/>
      <c r="AG35" s="37" t="n"/>
      <c r="AH35" s="37" t="n"/>
      <c r="AI35" s="37" t="n"/>
      <c r="AJ35" s="37" t="n"/>
      <c r="AK35" s="37" t="n"/>
      <c r="AL35" s="37" t="n"/>
      <c r="AM35" s="37" t="n"/>
    </row>
    <row r="36" ht="52" customHeight="1" s="173" thickBot="1">
      <c r="A36" s="39" t="inlineStr">
        <is>
          <t>Cadangan kerugian penurunan nilai pada wesel ekspor dan tagihan lainnya</t>
        </is>
      </c>
      <c r="B36" s="39" t="n"/>
      <c r="C36" s="40" t="inlineStr"/>
      <c r="D36" s="40" t="inlineStr"/>
      <c r="E36" s="40" t="inlineStr"/>
      <c r="F36" s="40" t="inlineStr"/>
      <c r="G36" s="40" t="n">
        <v>0</v>
      </c>
      <c r="H36" s="40" t="n">
        <v>0.351</v>
      </c>
      <c r="I36" s="40" t="n">
        <v>0.03</v>
      </c>
      <c r="J36" s="40" t="n">
        <v>0</v>
      </c>
      <c r="K36" s="40" t="n"/>
      <c r="L36" s="40" t="n"/>
      <c r="M36" s="40" t="n"/>
      <c r="N36" s="40" t="n"/>
      <c r="O36" s="40" t="n"/>
      <c r="P36" s="40" t="n"/>
      <c r="Q36" s="40" t="n"/>
      <c r="R36" s="40" t="n"/>
      <c r="S36" s="40" t="n"/>
      <c r="T36" s="40" t="n"/>
      <c r="U36" s="40" t="n"/>
      <c r="V36" s="40" t="n"/>
      <c r="W36" s="40" t="n"/>
      <c r="X36" s="40" t="n"/>
      <c r="Y36" s="40" t="n"/>
      <c r="Z36" s="40" t="n"/>
      <c r="AA36" s="40" t="n"/>
      <c r="AB36" s="40" t="n"/>
      <c r="AC36" s="40" t="n"/>
      <c r="AD36" s="40" t="n"/>
      <c r="AE36" s="40" t="n"/>
      <c r="AF36" s="40" t="n"/>
      <c r="AG36" s="40" t="n"/>
      <c r="AH36" s="40" t="n"/>
      <c r="AI36" s="40" t="n"/>
      <c r="AJ36" s="40" t="n"/>
      <c r="AK36" s="40" t="n"/>
      <c r="AL36" s="40" t="n"/>
      <c r="AM36" s="40" t="n"/>
    </row>
    <row r="37" ht="18" customHeight="1" s="173" thickBot="1">
      <c r="A37" s="38" t="inlineStr">
        <is>
          <t>Tagihan akseptasi</t>
        </is>
      </c>
      <c r="B37" s="38" t="n"/>
      <c r="C37" s="155">
        <f>C38+C39-C40</f>
        <v/>
      </c>
      <c r="D37" s="155">
        <f>D38+D39-D40</f>
        <v/>
      </c>
      <c r="E37" s="155">
        <f>E38+E39-E40</f>
        <v/>
      </c>
      <c r="F37" s="155">
        <f>F38+F39-F40</f>
        <v/>
      </c>
      <c r="G37" s="155">
        <f>G38+G39-G40</f>
        <v/>
      </c>
      <c r="H37" s="155">
        <f>H38+H39-H40</f>
        <v/>
      </c>
      <c r="I37" s="155">
        <f>I38+I39-I40</f>
        <v/>
      </c>
      <c r="J37" s="155">
        <f>J38+J39-J40</f>
        <v/>
      </c>
      <c r="K37" s="155">
        <f>K38+K39-K40</f>
        <v/>
      </c>
      <c r="L37" s="155">
        <f>L38+L39-L40</f>
        <v/>
      </c>
      <c r="M37" s="155">
        <f>M38+M39-M40</f>
        <v/>
      </c>
      <c r="N37" s="155">
        <f>N38+N39-N40</f>
        <v/>
      </c>
      <c r="O37" s="155">
        <f>O38+O39-O40</f>
        <v/>
      </c>
      <c r="P37" s="155">
        <f>P38+P39-P40</f>
        <v/>
      </c>
      <c r="Q37" s="155">
        <f>Q38+Q39-Q40</f>
        <v/>
      </c>
      <c r="R37" s="155">
        <f>R38+R39-R40</f>
        <v/>
      </c>
      <c r="S37" s="155">
        <f>S38+S39-S40</f>
        <v/>
      </c>
      <c r="T37" s="155">
        <f>T38+T39-T40</f>
        <v/>
      </c>
      <c r="U37" s="155">
        <f>U38+U39-U40</f>
        <v/>
      </c>
      <c r="V37" s="155">
        <f>V38+V39-V40</f>
        <v/>
      </c>
      <c r="W37" s="155">
        <f>W38+W39-W40</f>
        <v/>
      </c>
      <c r="X37" s="155">
        <f>X38+X39-X40</f>
        <v/>
      </c>
      <c r="Y37" s="155">
        <f>Y38+Y39-Y40</f>
        <v/>
      </c>
      <c r="Z37" s="155">
        <f>Z38+Z39-Z40</f>
        <v/>
      </c>
      <c r="AA37" s="155">
        <f>AA38+AA39-AA40</f>
        <v/>
      </c>
      <c r="AB37" s="155">
        <f>AB38+AB39-AB40</f>
        <v/>
      </c>
      <c r="AC37" s="155">
        <f>AC38+AC39-AC40</f>
        <v/>
      </c>
      <c r="AD37" s="155">
        <f>AD38+AD39-AD40</f>
        <v/>
      </c>
      <c r="AE37" s="155">
        <f>AE38+AE39-AE40</f>
        <v/>
      </c>
      <c r="AF37" s="155">
        <f>AF38+AF39-AF40</f>
        <v/>
      </c>
      <c r="AG37" s="155">
        <f>AG38+AG39-AG40</f>
        <v/>
      </c>
      <c r="AH37" s="155">
        <f>AH38+AH39-AH40</f>
        <v/>
      </c>
      <c r="AI37" s="155">
        <f>AI38+AI39-AI40</f>
        <v/>
      </c>
      <c r="AJ37" s="155">
        <f>AJ38+AJ39-AJ40</f>
        <v/>
      </c>
      <c r="AK37" s="155">
        <f>AK38+AK39-AK40</f>
        <v/>
      </c>
      <c r="AL37" s="155">
        <f>AL38+AL39-AL40</f>
        <v/>
      </c>
      <c r="AM37" s="155">
        <f>AM38+AM39-AM40</f>
        <v/>
      </c>
    </row>
    <row r="38" ht="18" customHeight="1" s="173" thickBot="1">
      <c r="A38" s="39" t="inlineStr">
        <is>
          <t>Tagihan akseptasi pihak ketiga</t>
        </is>
      </c>
      <c r="B38" s="39" t="n"/>
      <c r="C38" s="37" t="n">
        <v>82.379</v>
      </c>
      <c r="D38" s="37" t="n">
        <v>156.084</v>
      </c>
      <c r="E38" s="37" t="n">
        <v>52.802</v>
      </c>
      <c r="F38" s="37" t="n">
        <v>163.983</v>
      </c>
      <c r="G38" s="37" t="n">
        <v>227.97</v>
      </c>
      <c r="H38" s="37" t="n">
        <v>288.944</v>
      </c>
      <c r="I38" s="37" t="n">
        <v>114.231</v>
      </c>
      <c r="J38" s="37" t="n">
        <v>57.97</v>
      </c>
      <c r="K38" s="37" t="n"/>
      <c r="L38" s="37" t="n"/>
      <c r="M38" s="37" t="n"/>
      <c r="N38" s="37" t="n"/>
      <c r="O38" s="37" t="n"/>
      <c r="P38" s="37" t="n"/>
      <c r="Q38" s="37" t="n"/>
      <c r="R38" s="37" t="n"/>
      <c r="S38" s="37" t="n"/>
      <c r="T38" s="37" t="n"/>
      <c r="U38" s="37" t="n"/>
      <c r="V38" s="37" t="n"/>
      <c r="W38" s="37" t="n"/>
      <c r="X38" s="37" t="n"/>
      <c r="Y38" s="37" t="n"/>
      <c r="Z38" s="37" t="n"/>
      <c r="AA38" s="37" t="n"/>
      <c r="AB38" s="37" t="n"/>
      <c r="AC38" s="37" t="n"/>
      <c r="AD38" s="37" t="n"/>
      <c r="AE38" s="37" t="n"/>
      <c r="AF38" s="37" t="n"/>
      <c r="AG38" s="37" t="n"/>
      <c r="AH38" s="37" t="n"/>
      <c r="AI38" s="37" t="n"/>
      <c r="AJ38" s="37" t="n"/>
      <c r="AK38" s="37" t="n"/>
      <c r="AL38" s="37" t="n"/>
      <c r="AM38" s="37" t="n"/>
    </row>
    <row r="39" hidden="1" ht="35" customHeight="1" s="173" thickBot="1">
      <c r="A39" s="39" t="inlineStr">
        <is>
          <t>Tagihan akseptasi pihak berelasi</t>
        </is>
      </c>
      <c r="B39" s="39" t="n"/>
      <c r="C39" s="37" t="inlineStr"/>
      <c r="D39" s="37" t="inlineStr"/>
      <c r="E39" s="37" t="inlineStr"/>
      <c r="F39" s="37" t="inlineStr"/>
      <c r="G39" s="37" t="inlineStr"/>
      <c r="H39" s="37" t="inlineStr"/>
      <c r="I39" s="37" t="inlineStr"/>
      <c r="J39" s="37" t="inlineStr"/>
      <c r="K39" s="37" t="n"/>
      <c r="L39" s="37" t="n"/>
      <c r="M39" s="37" t="n"/>
      <c r="N39" s="37" t="n"/>
      <c r="O39" s="37" t="n"/>
      <c r="P39" s="37" t="n"/>
      <c r="Q39" s="37" t="n"/>
      <c r="R39" s="37" t="n"/>
      <c r="S39" s="37" t="n"/>
      <c r="T39" s="37" t="n"/>
      <c r="U39" s="37" t="n"/>
      <c r="V39" s="37" t="n"/>
      <c r="W39" s="37" t="n"/>
      <c r="X39" s="37" t="n"/>
      <c r="Y39" s="37" t="n"/>
      <c r="Z39" s="37" t="n"/>
      <c r="AA39" s="37" t="n"/>
      <c r="AB39" s="37" t="n"/>
      <c r="AC39" s="37" t="n"/>
      <c r="AD39" s="37" t="n"/>
      <c r="AE39" s="37" t="n"/>
      <c r="AF39" s="37" t="n"/>
      <c r="AG39" s="37" t="n"/>
      <c r="AH39" s="37" t="n"/>
      <c r="AI39" s="37" t="n"/>
      <c r="AJ39" s="37" t="n"/>
      <c r="AK39" s="37" t="n"/>
      <c r="AL39" s="37" t="n"/>
      <c r="AM39" s="37" t="n"/>
    </row>
    <row r="40" ht="35" customHeight="1" s="173" thickBot="1">
      <c r="A40" s="39" t="inlineStr">
        <is>
          <t>Cadangan kerugian penurunan nilai pada tagihan akseptasi</t>
        </is>
      </c>
      <c r="B40" s="39" t="n"/>
      <c r="C40" s="40" t="inlineStr"/>
      <c r="D40" s="40" t="inlineStr"/>
      <c r="E40" s="40" t="n">
        <v>0.03</v>
      </c>
      <c r="F40" s="40" t="n">
        <v>1.616</v>
      </c>
      <c r="G40" s="40" t="n">
        <v>2.374</v>
      </c>
      <c r="H40" s="40" t="n">
        <v>0.519</v>
      </c>
      <c r="I40" s="40" t="n">
        <v>0.119</v>
      </c>
      <c r="J40" s="40" t="n">
        <v>0.096</v>
      </c>
      <c r="K40" s="40" t="n"/>
      <c r="L40" s="40" t="n"/>
      <c r="M40" s="40" t="n"/>
      <c r="N40" s="40" t="n"/>
      <c r="O40" s="40" t="n"/>
      <c r="P40" s="40" t="n"/>
      <c r="Q40" s="40" t="n"/>
      <c r="R40" s="40" t="n"/>
      <c r="S40" s="40" t="n"/>
      <c r="T40" s="40" t="n"/>
      <c r="U40" s="40" t="n"/>
      <c r="V40" s="40" t="n"/>
      <c r="W40" s="40" t="n"/>
      <c r="X40" s="40" t="n"/>
      <c r="Y40" s="40" t="n"/>
      <c r="Z40" s="40" t="n"/>
      <c r="AA40" s="40" t="n"/>
      <c r="AB40" s="40" t="n"/>
      <c r="AC40" s="40" t="n"/>
      <c r="AD40" s="40" t="n"/>
      <c r="AE40" s="40" t="n"/>
      <c r="AF40" s="40" t="n"/>
      <c r="AG40" s="40" t="n"/>
      <c r="AH40" s="40" t="n"/>
      <c r="AI40" s="40" t="n"/>
      <c r="AJ40" s="40" t="n"/>
      <c r="AK40" s="40" t="n"/>
      <c r="AL40" s="40" t="n"/>
      <c r="AM40" s="40" t="n"/>
    </row>
    <row r="41" ht="18" customHeight="1" s="173" thickBot="1">
      <c r="A41" s="38" t="inlineStr">
        <is>
          <t>Tagihan derivatif</t>
        </is>
      </c>
      <c r="B41" s="38" t="n"/>
      <c r="C41" s="155">
        <f>C42+C43</f>
        <v/>
      </c>
      <c r="D41" s="155">
        <f>D42+D43</f>
        <v/>
      </c>
      <c r="E41" s="155">
        <f>E42+E43</f>
        <v/>
      </c>
      <c r="F41" s="155">
        <f>F42+F43</f>
        <v/>
      </c>
      <c r="G41" s="155">
        <f>G42+G43</f>
        <v/>
      </c>
      <c r="H41" s="155">
        <f>H42+H43</f>
        <v/>
      </c>
      <c r="I41" s="155">
        <f>I42+I43</f>
        <v/>
      </c>
      <c r="J41" s="155">
        <f>J42+J43</f>
        <v/>
      </c>
      <c r="K41" s="155">
        <f>K42+K43</f>
        <v/>
      </c>
      <c r="L41" s="155">
        <f>L42+L43</f>
        <v/>
      </c>
      <c r="M41" s="155">
        <f>M42+M43</f>
        <v/>
      </c>
      <c r="N41" s="155">
        <f>N42+N43</f>
        <v/>
      </c>
      <c r="O41" s="155">
        <f>O42+O43</f>
        <v/>
      </c>
      <c r="P41" s="155">
        <f>P42+P43</f>
        <v/>
      </c>
      <c r="Q41" s="155">
        <f>Q42+Q43</f>
        <v/>
      </c>
      <c r="R41" s="155">
        <f>R42+R43</f>
        <v/>
      </c>
      <c r="S41" s="155">
        <f>S42+S43</f>
        <v/>
      </c>
      <c r="T41" s="155">
        <f>T42+T43</f>
        <v/>
      </c>
      <c r="U41" s="155">
        <f>U42+U43</f>
        <v/>
      </c>
      <c r="V41" s="155">
        <f>V42+V43</f>
        <v/>
      </c>
      <c r="W41" s="155">
        <f>W42+W43</f>
        <v/>
      </c>
      <c r="X41" s="155">
        <f>X42+X43</f>
        <v/>
      </c>
      <c r="Y41" s="155">
        <f>Y42+Y43</f>
        <v/>
      </c>
      <c r="Z41" s="155">
        <f>Z42+Z43</f>
        <v/>
      </c>
      <c r="AA41" s="155">
        <f>AA42+AA43</f>
        <v/>
      </c>
      <c r="AB41" s="155">
        <f>AB42+AB43</f>
        <v/>
      </c>
      <c r="AC41" s="155">
        <f>AC42+AC43</f>
        <v/>
      </c>
      <c r="AD41" s="155">
        <f>AD42+AD43</f>
        <v/>
      </c>
      <c r="AE41" s="155">
        <f>AE42+AE43</f>
        <v/>
      </c>
      <c r="AF41" s="155">
        <f>AF42+AF43</f>
        <v/>
      </c>
      <c r="AG41" s="155">
        <f>AG42+AG43</f>
        <v/>
      </c>
      <c r="AH41" s="155">
        <f>AH42+AH43</f>
        <v/>
      </c>
      <c r="AI41" s="155">
        <f>AI42+AI43</f>
        <v/>
      </c>
      <c r="AJ41" s="155">
        <f>AJ42+AJ43</f>
        <v/>
      </c>
      <c r="AK41" s="155">
        <f>AK42+AK43</f>
        <v/>
      </c>
      <c r="AL41" s="155">
        <f>AL42+AL43</f>
        <v/>
      </c>
      <c r="AM41" s="155">
        <f>AM42+AM43</f>
        <v/>
      </c>
    </row>
    <row r="42" ht="18" customHeight="1" s="173" thickBot="1">
      <c r="A42" s="39" t="inlineStr">
        <is>
          <t>Tagihan derivatif pihak ketiga</t>
        </is>
      </c>
      <c r="B42" s="39" t="n"/>
      <c r="C42" s="37" t="n">
        <v>0.076</v>
      </c>
      <c r="D42" s="37" t="n">
        <v>0</v>
      </c>
      <c r="E42" s="37" t="n">
        <v>0</v>
      </c>
      <c r="F42" s="37" t="n">
        <v>3.967</v>
      </c>
      <c r="G42" s="37" t="n">
        <v>17.388</v>
      </c>
      <c r="H42" s="37" t="n">
        <v>1.289</v>
      </c>
      <c r="I42" s="37" t="n">
        <v>2.591</v>
      </c>
      <c r="J42" s="37" t="n">
        <v>0</v>
      </c>
      <c r="K42" s="37" t="n"/>
      <c r="L42" s="37" t="n"/>
      <c r="M42" s="37" t="n"/>
      <c r="N42" s="37" t="n"/>
      <c r="O42" s="37" t="n"/>
      <c r="P42" s="37" t="n"/>
      <c r="Q42" s="37" t="n"/>
      <c r="R42" s="37" t="n"/>
      <c r="S42" s="37" t="n"/>
      <c r="T42" s="37" t="n"/>
      <c r="U42" s="37" t="n"/>
      <c r="V42" s="37" t="n"/>
      <c r="W42" s="37" t="n"/>
      <c r="X42" s="37" t="n"/>
      <c r="Y42" s="37" t="n"/>
      <c r="Z42" s="37" t="n"/>
      <c r="AA42" s="37" t="n"/>
      <c r="AB42" s="37" t="n"/>
      <c r="AC42" s="37" t="n"/>
      <c r="AD42" s="37" t="n"/>
      <c r="AE42" s="37" t="n"/>
      <c r="AF42" s="37" t="n"/>
      <c r="AG42" s="37" t="n"/>
      <c r="AH42" s="37" t="n"/>
      <c r="AI42" s="37" t="n"/>
      <c r="AJ42" s="37" t="n"/>
      <c r="AK42" s="37" t="n"/>
      <c r="AL42" s="37" t="n"/>
      <c r="AM42" s="37" t="n"/>
    </row>
    <row r="43" hidden="1" ht="18" customHeight="1" s="173" thickBot="1">
      <c r="A43" s="39" t="inlineStr">
        <is>
          <t>Tagihan derivatif pihak berelasi</t>
        </is>
      </c>
      <c r="B43" s="39" t="n"/>
      <c r="C43" s="37" t="inlineStr"/>
      <c r="D43" s="37" t="inlineStr"/>
      <c r="E43" s="37" t="inlineStr"/>
      <c r="F43" s="37" t="inlineStr"/>
      <c r="G43" s="37" t="inlineStr"/>
      <c r="H43" s="37" t="inlineStr"/>
      <c r="I43" s="37" t="inlineStr"/>
      <c r="J43" s="37" t="inlineStr"/>
      <c r="K43" s="37" t="n"/>
      <c r="L43" s="37" t="n"/>
      <c r="M43" s="37" t="n"/>
      <c r="N43" s="37" t="n"/>
      <c r="O43" s="37" t="n"/>
      <c r="P43" s="37" t="n"/>
      <c r="Q43" s="37" t="n"/>
      <c r="R43" s="37" t="n"/>
      <c r="S43" s="37" t="n"/>
      <c r="T43" s="37" t="n"/>
      <c r="U43" s="37" t="n"/>
      <c r="V43" s="37" t="n"/>
      <c r="W43" s="37" t="n"/>
      <c r="X43" s="37" t="n"/>
      <c r="Y43" s="37" t="n"/>
      <c r="Z43" s="37" t="n"/>
      <c r="AA43" s="37" t="n"/>
      <c r="AB43" s="37" t="n"/>
      <c r="AC43" s="37" t="n"/>
      <c r="AD43" s="37" t="n"/>
      <c r="AE43" s="37" t="n"/>
      <c r="AF43" s="37" t="n"/>
      <c r="AG43" s="37" t="n"/>
      <c r="AH43" s="37" t="n"/>
      <c r="AI43" s="37" t="n"/>
      <c r="AJ43" s="37" t="n"/>
      <c r="AK43" s="37" t="n"/>
      <c r="AL43" s="37" t="n"/>
      <c r="AM43" s="37" t="n"/>
    </row>
    <row r="44" ht="18" customFormat="1" customHeight="1" s="50" thickBot="1">
      <c r="A44" s="58" t="inlineStr">
        <is>
          <t>Total Credit</t>
        </is>
      </c>
      <c r="B44" s="62" t="n"/>
      <c r="C44" s="149">
        <f>C47+C52+C56+C60+C64+C68+C72+C76+C80+C84+C96</f>
        <v/>
      </c>
      <c r="D44" s="149">
        <f>D47+D52+D56+D60+D64+D68+D72+D76+D80+D84+D96</f>
        <v/>
      </c>
      <c r="E44" s="149">
        <f>E47+E52+E56+E60+E64+E68+E72+E76+E80+E84+E96</f>
        <v/>
      </c>
      <c r="F44" s="149">
        <f>F47+F52+F56+F60+F64+F68+F72+F76+F80+F84+F96</f>
        <v/>
      </c>
      <c r="G44" s="149">
        <f>G47+G52+G56+G60+G64+G68+G72+G76+G80+G84+G96</f>
        <v/>
      </c>
      <c r="H44" s="149">
        <f>H47+H52+H56+H60+H64+H68+H72+H76+H80+H84+H96</f>
        <v/>
      </c>
      <c r="I44" s="149">
        <f>I47+I52+I56+I60+I64+I68+I72+I76+I80+I84+I96</f>
        <v/>
      </c>
      <c r="J44" s="149">
        <f>J47+J52+J56+J60+J64+J68+J72+J76+J80+J84+J96</f>
        <v/>
      </c>
      <c r="K44" s="149">
        <f>K47+K52+K56+K60+K64+K68+K72+K76+K80+K84+K96</f>
        <v/>
      </c>
      <c r="L44" s="149">
        <f>L47+L52+L56+L60+L64+L68+L72+L76+L80+L84+L96</f>
        <v/>
      </c>
      <c r="M44" s="149">
        <f>M47+M52+M56+M60+M64+M68+M72+M76+M80+M84+M96</f>
        <v/>
      </c>
      <c r="N44" s="149">
        <f>N47+N52+N56+N60+N64+N68+N72+N76+N80+N84+N96</f>
        <v/>
      </c>
      <c r="O44" s="149">
        <f>O47+O52+O56+O60+O64+O68+O72+O76+O80+O84+O96</f>
        <v/>
      </c>
      <c r="P44" s="149">
        <f>P47+P52+P56+P60+P64+P68+P72+P76+P80+P84+P96</f>
        <v/>
      </c>
      <c r="Q44" s="149">
        <f>Q47+Q52+Q56+Q60+Q64+Q68+Q72+Q76+Q80+Q84+Q96</f>
        <v/>
      </c>
      <c r="R44" s="149">
        <f>R47+R52+R56+R60+R64+R68+R72+R76+R80+R84+R96</f>
        <v/>
      </c>
      <c r="S44" s="149">
        <f>S47+S52+S56+S60+S64+S68+S72+S76+S80+S84+S96</f>
        <v/>
      </c>
      <c r="T44" s="149">
        <f>T47+T52+T56+T60+T64+T68+T72+T76+T80+T84+T96</f>
        <v/>
      </c>
      <c r="U44" s="149">
        <f>U47+U52+U56+U60+U64+U68+U72+U76+U80+U84+U96</f>
        <v/>
      </c>
      <c r="V44" s="149">
        <f>V47+V52+V56+V60+V64+V68+V72+V76+V80+V84+V96</f>
        <v/>
      </c>
      <c r="W44" s="149">
        <f>W47+W52+W56+W60+W64+W68+W72+W76+W80+W84+W96</f>
        <v/>
      </c>
      <c r="X44" s="149">
        <f>X47+X52+X56+X60+X64+X68+X72+X76+X80+X84+X96</f>
        <v/>
      </c>
      <c r="Y44" s="149">
        <f>Y47+Y52+Y56+Y60+Y64+Y68+Y72+Y76+Y80+Y84+Y96</f>
        <v/>
      </c>
      <c r="Z44" s="149">
        <f>Z47+Z52+Z56+Z60+Z64+Z68+Z72+Z76+Z80+Z84+Z96</f>
        <v/>
      </c>
      <c r="AA44" s="149">
        <f>AA47+AA52+AA56+AA60+AA64+AA68+AA72+AA76+AA80+AA84+AA96</f>
        <v/>
      </c>
      <c r="AB44" s="149">
        <f>AB47+AB52+AB56+AB60+AB64+AB68+AB72+AB76+AB80+AB84+AB96</f>
        <v/>
      </c>
      <c r="AC44" s="149">
        <f>AC47+AC52+AC56+AC60+AC64+AC68+AC72+AC76+AC80+AC84+AC96</f>
        <v/>
      </c>
      <c r="AD44" s="149">
        <f>AD47+AD52+AD56+AD60+AD64+AD68+AD72+AD76+AD80+AD84+AD96</f>
        <v/>
      </c>
      <c r="AE44" s="149">
        <f>AE47+AE52+AE56+AE60+AE64+AE68+AE72+AE76+AE80+AE84+AE96</f>
        <v/>
      </c>
      <c r="AF44" s="149">
        <f>AF47+AF52+AF56+AF60+AF64+AF68+AF72+AF76+AF80+AF84+AF96</f>
        <v/>
      </c>
      <c r="AG44" s="149">
        <f>AG47+AG52+AG56+AG60+AG64+AG68+AG72+AG76+AG80+AG84+AG96</f>
        <v/>
      </c>
      <c r="AH44" s="149">
        <f>AH47+AH52+AH56+AH60+AH64+AH68+AH72+AH76+AH80+AH84+AH96</f>
        <v/>
      </c>
      <c r="AI44" s="149">
        <f>AI47+AI52+AI56+AI60+AI64+AI68+AI72+AI76+AI80+AI84+AI96</f>
        <v/>
      </c>
      <c r="AJ44" s="149">
        <f>AJ47+AJ52+AJ56+AJ60+AJ64+AJ68+AJ72+AJ76+AJ80+AJ84+AJ96</f>
        <v/>
      </c>
      <c r="AK44" s="149">
        <f>AK47+AK52+AK56+AK60+AK64+AK68+AK72+AK76+AK80+AK84+AK96</f>
        <v/>
      </c>
      <c r="AL44" s="149">
        <f>AL47+AL52+AL56+AL60+AL64+AL68+AL72+AL76+AL80+AL84+AL96</f>
        <v/>
      </c>
      <c r="AM44" s="149">
        <f>AM47+AM52+AM56+AM60+AM64+AM68+AM72+AM76+AM80+AM84+AM96</f>
        <v/>
      </c>
    </row>
    <row r="45" ht="18" customFormat="1" customHeight="1" s="50" thickBot="1">
      <c r="A45" s="151" t="inlineStr">
        <is>
          <t>Credit Growth (%)</t>
        </is>
      </c>
      <c r="B45" s="62" t="n"/>
      <c r="C45" s="152">
        <f>IFERROR(IF(((C44-B44)/B44)=-1, "", (C44-B44)/B44), "")</f>
        <v/>
      </c>
      <c r="D45" s="152">
        <f>IFERROR(IF(((D44-C44)/C44)=-1, "", (D44-C44)/C44), "")</f>
        <v/>
      </c>
      <c r="E45" s="152">
        <f>IFERROR(IF(((E44-D44)/D44)=-1, "", (E44-D44)/D44), "")</f>
        <v/>
      </c>
      <c r="F45" s="152">
        <f>IFERROR(IF(((F44-E44)/E44)=-1, "", (F44-E44)/E44), "")</f>
        <v/>
      </c>
      <c r="G45" s="152">
        <f>IFERROR(IF(((G44-F44)/F44)=-1, "", (G44-F44)/F44), "")</f>
        <v/>
      </c>
      <c r="H45" s="152">
        <f>IFERROR(IF(((H44-G44)/G44)=-1, "", (H44-G44)/G44), "")</f>
        <v/>
      </c>
      <c r="I45" s="152">
        <f>IFERROR(IF(((I44-H44)/H44)=-1, "", (I44-H44)/H44), "")</f>
        <v/>
      </c>
      <c r="J45" s="152">
        <f>IFERROR(IF(((J44-I44)/I44)=-1, "", (J44-I44)/I44), "")</f>
        <v/>
      </c>
      <c r="K45" s="152">
        <f>IFERROR(IF(((K44-J44)/J44)=-1, "", (K44-J44)/J44), "")</f>
        <v/>
      </c>
      <c r="L45" s="152">
        <f>IFERROR(IF(((L44-K44)/K44)=-1, "", (L44-K44)/K44), "")</f>
        <v/>
      </c>
      <c r="M45" s="152">
        <f>IFERROR(IF(((M44-L44)/L44)=-1, "", (M44-L44)/L44), "")</f>
        <v/>
      </c>
      <c r="N45" s="152">
        <f>IFERROR(IF(((N44-M44)/M44)=-1, "", (N44-M44)/M44), "")</f>
        <v/>
      </c>
      <c r="O45" s="152">
        <f>IFERROR(IF(((O44-N44)/N44)=-1, "", (O44-N44)/N44), "")</f>
        <v/>
      </c>
      <c r="P45" s="152">
        <f>IFERROR(IF(((P44-O44)/O44)=-1, "", (P44-O44)/O44), "")</f>
        <v/>
      </c>
      <c r="Q45" s="152">
        <f>IFERROR(IF(((Q44-P44)/P44)=-1, "", (Q44-P44)/P44), "")</f>
        <v/>
      </c>
      <c r="R45" s="152">
        <f>IFERROR(IF(((R44-Q44)/Q44)=-1, "", (R44-Q44)/Q44), "")</f>
        <v/>
      </c>
      <c r="S45" s="152">
        <f>IFERROR(IF(((S44-R44)/R44)=-1, "", (S44-R44)/R44), "")</f>
        <v/>
      </c>
      <c r="T45" s="152">
        <f>IFERROR(IF(((T44-S44)/S44)=-1, "", (T44-S44)/S44), "")</f>
        <v/>
      </c>
      <c r="U45" s="152">
        <f>IFERROR(IF(((U44-T44)/T44)=-1, "", (U44-T44)/T44), "")</f>
        <v/>
      </c>
      <c r="V45" s="152">
        <f>IFERROR(IF(((V44-U44)/U44)=-1, "", (V44-U44)/U44), "")</f>
        <v/>
      </c>
      <c r="W45" s="152">
        <f>IFERROR(IF(((W44-V44)/V44)=-1, "", (W44-V44)/V44), "")</f>
        <v/>
      </c>
      <c r="X45" s="152">
        <f>IFERROR(IF(((X44-W44)/W44)=-1, "", (X44-W44)/W44), "")</f>
        <v/>
      </c>
      <c r="Y45" s="152">
        <f>IFERROR(IF(((Y44-X44)/X44)=-1, "", (Y44-X44)/X44), "")</f>
        <v/>
      </c>
      <c r="Z45" s="152">
        <f>IFERROR(IF(((Z44-Y44)/Y44)=-1, "", (Z44-Y44)/Y44), "")</f>
        <v/>
      </c>
      <c r="AA45" s="152">
        <f>IFERROR(IF(((AA44-Z44)/Z44)=-1, "", (AA44-Z44)/Z44), "")</f>
        <v/>
      </c>
      <c r="AB45" s="152">
        <f>IFERROR(IF(((AB44-AA44)/AA44)=-1, "", (AB44-AA44)/AA44), "")</f>
        <v/>
      </c>
      <c r="AC45" s="152">
        <f>IFERROR(IF(((AC44-AB44)/AB44)=-1, "", (AC44-AB44)/AB44), "")</f>
        <v/>
      </c>
      <c r="AD45" s="152">
        <f>IFERROR(IF(((AD44-AC44)/AC44)=-1, "", (AD44-AC44)/AC44), "")</f>
        <v/>
      </c>
      <c r="AE45" s="152">
        <f>IFERROR(IF(((AE44-AD44)/AD44)=-1, "", (AE44-AD44)/AD44), "")</f>
        <v/>
      </c>
      <c r="AF45" s="152">
        <f>IFERROR(IF(((AF44-AE44)/AE44)=-1, "", (AF44-AE44)/AE44), "")</f>
        <v/>
      </c>
      <c r="AG45" s="152">
        <f>IFERROR(IF(((AG44-AF44)/AF44)=-1, "", (AG44-AF44)/AF44), "")</f>
        <v/>
      </c>
      <c r="AH45" s="152">
        <f>IFERROR(IF(((AH44-AG44)/AG44)=-1, "", (AH44-AG44)/AG44), "")</f>
        <v/>
      </c>
      <c r="AI45" s="152">
        <f>IFERROR(IF(((AI44-AH44)/AH44)=-1, "", (AI44-AH44)/AH44), "")</f>
        <v/>
      </c>
      <c r="AJ45" s="152">
        <f>IFERROR(IF(((AJ44-AI44)/AI44)=-1, "", (AJ44-AI44)/AI44), "")</f>
        <v/>
      </c>
      <c r="AK45" s="152">
        <f>IFERROR(IF(((AK44-AJ44)/AJ44)=-1, "", (AK44-AJ44)/AJ44), "")</f>
        <v/>
      </c>
      <c r="AL45" s="152">
        <f>IFERROR(IF(((AL44-AK44)/AK44)=-1, "", (AL44-AK44)/AK44), "")</f>
        <v/>
      </c>
      <c r="AM45" s="152">
        <f>IFERROR(IF(((AM44-AL44)/AL44)=-1, "", (AM44-AL44)/AL44), "")</f>
        <v/>
      </c>
    </row>
    <row r="46" ht="18" customFormat="1" customHeight="1" s="50" thickBot="1">
      <c r="A46" s="143" t="inlineStr">
        <is>
          <t>Credit to Asset (%)</t>
        </is>
      </c>
      <c r="B46" s="54" t="n"/>
      <c r="C46" s="95">
        <f>IFERROR(C44/C125, 0)</f>
        <v/>
      </c>
      <c r="D46" s="95">
        <f>IFERROR(D44/D125, 0)</f>
        <v/>
      </c>
      <c r="E46" s="95">
        <f>IFERROR(E44/E125, 0)</f>
        <v/>
      </c>
      <c r="F46" s="95">
        <f>IFERROR(F44/F125, 0)</f>
        <v/>
      </c>
      <c r="G46" s="95">
        <f>IFERROR(G44/G125, 0)</f>
        <v/>
      </c>
      <c r="H46" s="95">
        <f>IFERROR(H44/H125, 0)</f>
        <v/>
      </c>
      <c r="I46" s="95">
        <f>IFERROR(I44/I125, 0)</f>
        <v/>
      </c>
      <c r="J46" s="95">
        <f>IFERROR(J44/J125, 0)</f>
        <v/>
      </c>
      <c r="K46" s="95">
        <f>IFERROR(K44/K125, 0)</f>
        <v/>
      </c>
      <c r="L46" s="95">
        <f>IFERROR(L44/L125, 0)</f>
        <v/>
      </c>
      <c r="M46" s="95">
        <f>IFERROR(M44/M125, 0)</f>
        <v/>
      </c>
      <c r="N46" s="95">
        <f>IFERROR(N44/N125, 0)</f>
        <v/>
      </c>
      <c r="O46" s="95">
        <f>IFERROR(O44/O125, 0)</f>
        <v/>
      </c>
      <c r="P46" s="95">
        <f>IFERROR(P44/P125, 0)</f>
        <v/>
      </c>
      <c r="Q46" s="95">
        <f>IFERROR(Q44/Q125, 0)</f>
        <v/>
      </c>
      <c r="R46" s="95">
        <f>IFERROR(R44/R125, 0)</f>
        <v/>
      </c>
      <c r="S46" s="95">
        <f>IFERROR(S44/S125, 0)</f>
        <v/>
      </c>
      <c r="T46" s="95">
        <f>IFERROR(T44/T125, 0)</f>
        <v/>
      </c>
      <c r="U46" s="95">
        <f>IFERROR(U44/U125, 0)</f>
        <v/>
      </c>
      <c r="V46" s="95">
        <f>IFERROR(V44/V125, 0)</f>
        <v/>
      </c>
      <c r="W46" s="95">
        <f>IFERROR(W44/W125, 0)</f>
        <v/>
      </c>
      <c r="X46" s="95">
        <f>IFERROR(X44/X125, 0)</f>
        <v/>
      </c>
      <c r="Y46" s="95">
        <f>IFERROR(Y44/Y125, 0)</f>
        <v/>
      </c>
      <c r="Z46" s="95">
        <f>IFERROR(Z44/Z125, 0)</f>
        <v/>
      </c>
      <c r="AA46" s="95">
        <f>IFERROR(AA44/AA125, 0)</f>
        <v/>
      </c>
      <c r="AB46" s="95">
        <f>IFERROR(AB44/AB125, 0)</f>
        <v/>
      </c>
      <c r="AC46" s="95">
        <f>IFERROR(AC44/AC125, 0)</f>
        <v/>
      </c>
      <c r="AD46" s="95">
        <f>IFERROR(AD44/AD125, 0)</f>
        <v/>
      </c>
      <c r="AE46" s="95">
        <f>IFERROR(AE44/AE125, 0)</f>
        <v/>
      </c>
      <c r="AF46" s="95">
        <f>IFERROR(AF44/AF125, 0)</f>
        <v/>
      </c>
      <c r="AG46" s="95">
        <f>IFERROR(AG44/AG125, 0)</f>
        <v/>
      </c>
      <c r="AH46" s="95">
        <f>IFERROR(AH44/AH125, 0)</f>
        <v/>
      </c>
      <c r="AI46" s="95">
        <f>IFERROR(AI44/AI125, 0)</f>
        <v/>
      </c>
      <c r="AJ46" s="95">
        <f>IFERROR(AJ44/AJ125, 0)</f>
        <v/>
      </c>
      <c r="AK46" s="95">
        <f>IFERROR(AK44/AK125, 0)</f>
        <v/>
      </c>
      <c r="AL46" s="95">
        <f>IFERROR(AL44/AL125, 0)</f>
        <v/>
      </c>
      <c r="AM46" s="95">
        <f>IFERROR(AM44/AM125, 0)</f>
        <v/>
      </c>
    </row>
    <row r="47" ht="18" customHeight="1" s="173" thickBot="1">
      <c r="A47" s="38" t="inlineStr">
        <is>
          <t>Pinjaman yang diberikan</t>
        </is>
      </c>
      <c r="B47" s="38" t="n"/>
      <c r="C47" s="155">
        <f>C48+C49-C50</f>
        <v/>
      </c>
      <c r="D47" s="155">
        <f>D48+D49-D50</f>
        <v/>
      </c>
      <c r="E47" s="155">
        <f>E48+E49-E50</f>
        <v/>
      </c>
      <c r="F47" s="155">
        <f>F48+F49-F50</f>
        <v/>
      </c>
      <c r="G47" s="155">
        <f>G48+G49-G50</f>
        <v/>
      </c>
      <c r="H47" s="155">
        <f>H48+H49-H50</f>
        <v/>
      </c>
      <c r="I47" s="155">
        <f>I48+I49-I50</f>
        <v/>
      </c>
      <c r="J47" s="155">
        <f>J48+J49-J50</f>
        <v/>
      </c>
      <c r="K47" s="155">
        <f>K48+K49-K50</f>
        <v/>
      </c>
      <c r="L47" s="155">
        <f>L48+L49-L50</f>
        <v/>
      </c>
      <c r="M47" s="155">
        <f>M48+M49-M50</f>
        <v/>
      </c>
      <c r="N47" s="155">
        <f>N48+N49-N50</f>
        <v/>
      </c>
      <c r="O47" s="155">
        <f>O48+O49-O50</f>
        <v/>
      </c>
      <c r="P47" s="155">
        <f>P48+P49-P50</f>
        <v/>
      </c>
      <c r="Q47" s="155">
        <f>Q48+Q49-Q50</f>
        <v/>
      </c>
      <c r="R47" s="155">
        <f>R48+R49-R50</f>
        <v/>
      </c>
      <c r="S47" s="155">
        <f>S48+S49-S50</f>
        <v/>
      </c>
      <c r="T47" s="155">
        <f>T48+T49-T50</f>
        <v/>
      </c>
      <c r="U47" s="155">
        <f>U48+U49-U50</f>
        <v/>
      </c>
      <c r="V47" s="155">
        <f>V48+V49-V50</f>
        <v/>
      </c>
      <c r="W47" s="155">
        <f>W48+W49-W50</f>
        <v/>
      </c>
      <c r="X47" s="155">
        <f>X48+X49-X50</f>
        <v/>
      </c>
      <c r="Y47" s="155">
        <f>Y48+Y49-Y50</f>
        <v/>
      </c>
      <c r="Z47" s="155">
        <f>Z48+Z49-Z50</f>
        <v/>
      </c>
      <c r="AA47" s="155">
        <f>AA48+AA49-AA50</f>
        <v/>
      </c>
      <c r="AB47" s="155">
        <f>AB48+AB49-AB50</f>
        <v/>
      </c>
      <c r="AC47" s="155">
        <f>AC48+AC49-AC50</f>
        <v/>
      </c>
      <c r="AD47" s="155">
        <f>AD48+AD49-AD50</f>
        <v/>
      </c>
      <c r="AE47" s="155">
        <f>AE48+AE49-AE50</f>
        <v/>
      </c>
      <c r="AF47" s="155">
        <f>AF48+AF49-AF50</f>
        <v/>
      </c>
      <c r="AG47" s="155">
        <f>AG48+AG49-AG50</f>
        <v/>
      </c>
      <c r="AH47" s="155">
        <f>AH48+AH49-AH50</f>
        <v/>
      </c>
      <c r="AI47" s="155">
        <f>AI48+AI49-AI50</f>
        <v/>
      </c>
      <c r="AJ47" s="155">
        <f>AJ48+AJ49-AJ50</f>
        <v/>
      </c>
      <c r="AK47" s="155">
        <f>AK48+AK49-AK50</f>
        <v/>
      </c>
      <c r="AL47" s="155">
        <f>AL48+AL49-AL50</f>
        <v/>
      </c>
      <c r="AM47" s="155">
        <f>AM48+AM49-AM50</f>
        <v/>
      </c>
    </row>
    <row r="48" ht="35" customHeight="1" s="173" thickBot="1">
      <c r="A48" s="39" t="inlineStr">
        <is>
          <t>Pinjaman yang diberikan pihak ketiga</t>
        </is>
      </c>
      <c r="B48" s="39" t="n"/>
      <c r="C48" s="37" t="n">
        <v>79169.962</v>
      </c>
      <c r="D48" s="37" t="n">
        <v>87027.74099999999</v>
      </c>
      <c r="E48" s="37" t="n">
        <v>94994.50599999999</v>
      </c>
      <c r="F48" s="37" t="n">
        <v>101953.783</v>
      </c>
      <c r="G48" s="37" t="n">
        <v>115289.45</v>
      </c>
      <c r="H48" s="37" t="n">
        <v>124367.935</v>
      </c>
      <c r="I48" s="37" t="n">
        <v>145955.73</v>
      </c>
      <c r="J48" s="37" t="n">
        <v>140054.522</v>
      </c>
      <c r="K48" s="37" t="n"/>
      <c r="L48" s="37" t="n"/>
      <c r="M48" s="37" t="n"/>
      <c r="N48" s="37" t="n"/>
      <c r="O48" s="37" t="n"/>
      <c r="P48" s="37" t="n"/>
      <c r="Q48" s="37" t="n"/>
      <c r="R48" s="37" t="n"/>
      <c r="S48" s="37" t="n"/>
      <c r="T48" s="37" t="n"/>
      <c r="U48" s="37" t="n"/>
      <c r="V48" s="37" t="n"/>
      <c r="W48" s="37" t="n"/>
      <c r="X48" s="37" t="n"/>
      <c r="Y48" s="37" t="n"/>
      <c r="Z48" s="37" t="n"/>
      <c r="AA48" s="37" t="n"/>
      <c r="AB48" s="37" t="n"/>
      <c r="AC48" s="37" t="n"/>
      <c r="AD48" s="37" t="n"/>
      <c r="AE48" s="37" t="n"/>
      <c r="AF48" s="37" t="n"/>
      <c r="AG48" s="37" t="n"/>
      <c r="AH48" s="37" t="n"/>
      <c r="AI48" s="37" t="n"/>
      <c r="AJ48" s="37" t="n"/>
      <c r="AK48" s="37" t="n"/>
      <c r="AL48" s="37" t="n"/>
      <c r="AM48" s="37" t="n"/>
    </row>
    <row r="49" ht="35" customHeight="1" s="173" thickBot="1">
      <c r="A49" s="39" t="inlineStr">
        <is>
          <t>Pinjaman yang diberikan pihak berelasi</t>
        </is>
      </c>
      <c r="B49" s="39" t="n"/>
      <c r="C49" s="37" t="n">
        <v>821.825</v>
      </c>
      <c r="D49" s="37" t="n">
        <v>261.564</v>
      </c>
      <c r="E49" s="37" t="n">
        <v>217.937</v>
      </c>
      <c r="F49" s="37" t="n">
        <v>278.132</v>
      </c>
      <c r="G49" s="37" t="n">
        <v>466.15</v>
      </c>
      <c r="H49" s="37" t="n">
        <v>710.248</v>
      </c>
      <c r="I49" s="37" t="n">
        <v>450.015</v>
      </c>
      <c r="J49" s="37" t="n">
        <v>657.127</v>
      </c>
      <c r="K49" s="37" t="n"/>
      <c r="L49" s="37" t="n"/>
      <c r="M49" s="37" t="n"/>
      <c r="N49" s="37" t="n"/>
      <c r="O49" s="37" t="n"/>
      <c r="P49" s="37" t="n"/>
      <c r="Q49" s="37" t="n"/>
      <c r="R49" s="37" t="n"/>
      <c r="S49" s="37" t="n"/>
      <c r="T49" s="37" t="n"/>
      <c r="U49" s="37" t="n"/>
      <c r="V49" s="37" t="n"/>
      <c r="W49" s="37" t="n"/>
      <c r="X49" s="37" t="n"/>
      <c r="Y49" s="37" t="n"/>
      <c r="Z49" s="37" t="n"/>
      <c r="AA49" s="37" t="n"/>
      <c r="AB49" s="37" t="n"/>
      <c r="AC49" s="37" t="n"/>
      <c r="AD49" s="37" t="n"/>
      <c r="AE49" s="37" t="n"/>
      <c r="AF49" s="37" t="n"/>
      <c r="AG49" s="37" t="n"/>
      <c r="AH49" s="37" t="n"/>
      <c r="AI49" s="37" t="n"/>
      <c r="AJ49" s="37" t="n"/>
      <c r="AK49" s="37" t="n"/>
      <c r="AL49" s="37" t="n"/>
      <c r="AM49" s="37" t="n"/>
    </row>
    <row r="50" ht="52" customHeight="1" s="173" thickBot="1">
      <c r="A50" s="39" t="inlineStr">
        <is>
          <t>Cadangan kerugian penurunan nilai pada pinjaman yang diberikan</t>
        </is>
      </c>
      <c r="B50" s="39" t="n"/>
      <c r="C50" s="40" t="n">
        <v>785.575</v>
      </c>
      <c r="D50" s="40" t="n">
        <v>836.402</v>
      </c>
      <c r="E50" s="40" t="n">
        <v>1912.763</v>
      </c>
      <c r="F50" s="40" t="n">
        <v>1938.72</v>
      </c>
      <c r="G50" s="40" t="n">
        <v>1791.686</v>
      </c>
      <c r="H50" s="40" t="n">
        <v>2130.897</v>
      </c>
      <c r="I50" s="40" t="n">
        <v>2771.031</v>
      </c>
      <c r="J50" s="40" t="n">
        <v>3662.99</v>
      </c>
      <c r="K50" s="40" t="n"/>
      <c r="L50" s="40" t="n"/>
      <c r="M50" s="40" t="n"/>
      <c r="N50" s="40" t="n"/>
      <c r="O50" s="40" t="n"/>
      <c r="P50" s="40" t="n"/>
      <c r="Q50" s="40" t="n"/>
      <c r="R50" s="40" t="n"/>
      <c r="S50" s="40" t="n"/>
      <c r="T50" s="40" t="n"/>
      <c r="U50" s="40" t="n"/>
      <c r="V50" s="40" t="n"/>
      <c r="W50" s="40" t="n"/>
      <c r="X50" s="40" t="n"/>
      <c r="Y50" s="40" t="n"/>
      <c r="Z50" s="40" t="n"/>
      <c r="AA50" s="40" t="n"/>
      <c r="AB50" s="40" t="n"/>
      <c r="AC50" s="40" t="n"/>
      <c r="AD50" s="40" t="n"/>
      <c r="AE50" s="40" t="n"/>
      <c r="AF50" s="40" t="n"/>
      <c r="AG50" s="40" t="n"/>
      <c r="AH50" s="40" t="n"/>
      <c r="AI50" s="40" t="n"/>
      <c r="AJ50" s="40" t="n"/>
      <c r="AK50" s="40" t="n"/>
      <c r="AL50" s="40" t="n"/>
      <c r="AM50" s="40" t="n"/>
    </row>
    <row r="51" hidden="1" ht="35" customHeight="1" s="173" thickBot="1">
      <c r="A51" s="36" t="inlineStr">
        <is>
          <t>Piutang dari lembaga kliring dan penjaminan</t>
        </is>
      </c>
      <c r="B51" s="36" t="n"/>
      <c r="C51" s="37" t="inlineStr"/>
      <c r="D51" s="37" t="inlineStr"/>
      <c r="E51" s="37" t="inlineStr"/>
      <c r="F51" s="37" t="inlineStr"/>
      <c r="G51" s="37" t="inlineStr"/>
      <c r="H51" s="37" t="inlineStr"/>
      <c r="I51" s="37" t="inlineStr"/>
      <c r="J51" s="37" t="inlineStr"/>
      <c r="K51" s="37" t="n"/>
      <c r="L51" s="37" t="n"/>
      <c r="M51" s="37" t="n"/>
      <c r="N51" s="37" t="n"/>
      <c r="O51" s="37" t="n"/>
      <c r="P51" s="37" t="n"/>
      <c r="Q51" s="37" t="n"/>
      <c r="R51" s="37" t="n"/>
      <c r="S51" s="37" t="n"/>
      <c r="T51" s="37" t="n"/>
      <c r="U51" s="37" t="n"/>
      <c r="V51" s="37" t="n"/>
      <c r="W51" s="37" t="n"/>
      <c r="X51" s="37" t="n"/>
      <c r="Y51" s="37" t="n"/>
      <c r="Z51" s="37" t="n"/>
      <c r="AA51" s="37" t="n"/>
      <c r="AB51" s="37" t="n"/>
      <c r="AC51" s="37" t="n"/>
      <c r="AD51" s="37" t="n"/>
      <c r="AE51" s="37" t="n"/>
      <c r="AF51" s="37" t="n"/>
      <c r="AG51" s="37" t="n"/>
      <c r="AH51" s="37" t="n"/>
      <c r="AI51" s="37" t="n"/>
      <c r="AJ51" s="37" t="n"/>
      <c r="AK51" s="37" t="n"/>
      <c r="AL51" s="37" t="n"/>
      <c r="AM51" s="37" t="n"/>
    </row>
    <row r="52" ht="18" customHeight="1" s="173" thickBot="1">
      <c r="A52" s="38" t="inlineStr">
        <is>
          <t>Piutang nasabah</t>
        </is>
      </c>
      <c r="B52" s="38" t="n"/>
      <c r="C52" s="155">
        <f>C53+C54-C55</f>
        <v/>
      </c>
      <c r="D52" s="155">
        <f>D53+D54-D55</f>
        <v/>
      </c>
      <c r="E52" s="155">
        <f>E53+E54-E55</f>
        <v/>
      </c>
      <c r="F52" s="155">
        <f>F53+F54-F55</f>
        <v/>
      </c>
      <c r="G52" s="155">
        <f>G53+G54-G55</f>
        <v/>
      </c>
      <c r="H52" s="155">
        <f>H53+H54-H55</f>
        <v/>
      </c>
      <c r="I52" s="155">
        <f>I53+I54-I55</f>
        <v/>
      </c>
      <c r="J52" s="155">
        <f>J53+J54-J55</f>
        <v/>
      </c>
      <c r="K52" s="155">
        <f>K53+K54-K55</f>
        <v/>
      </c>
      <c r="L52" s="155">
        <f>L53+L54-L55</f>
        <v/>
      </c>
      <c r="M52" s="155">
        <f>M53+M54-M55</f>
        <v/>
      </c>
      <c r="N52" s="155">
        <f>N53+N54-N55</f>
        <v/>
      </c>
      <c r="O52" s="155">
        <f>O53+O54-O55</f>
        <v/>
      </c>
      <c r="P52" s="155">
        <f>P53+P54-P55</f>
        <v/>
      </c>
      <c r="Q52" s="155">
        <f>Q53+Q54-Q55</f>
        <v/>
      </c>
      <c r="R52" s="155">
        <f>R53+R54-R55</f>
        <v/>
      </c>
      <c r="S52" s="155">
        <f>S53+S54-S55</f>
        <v/>
      </c>
      <c r="T52" s="155">
        <f>T53+T54-T55</f>
        <v/>
      </c>
      <c r="U52" s="155">
        <f>U53+U54-U55</f>
        <v/>
      </c>
      <c r="V52" s="155">
        <f>V53+V54-V55</f>
        <v/>
      </c>
      <c r="W52" s="155">
        <f>W53+W54-W55</f>
        <v/>
      </c>
      <c r="X52" s="155">
        <f>X53+X54-X55</f>
        <v/>
      </c>
      <c r="Y52" s="155">
        <f>Y53+Y54-Y55</f>
        <v/>
      </c>
      <c r="Z52" s="155">
        <f>Z53+Z54-Z55</f>
        <v/>
      </c>
      <c r="AA52" s="155">
        <f>AA53+AA54-AA55</f>
        <v/>
      </c>
      <c r="AB52" s="155">
        <f>AB53+AB54-AB55</f>
        <v/>
      </c>
      <c r="AC52" s="155">
        <f>AC53+AC54-AC55</f>
        <v/>
      </c>
      <c r="AD52" s="155">
        <f>AD53+AD54-AD55</f>
        <v/>
      </c>
      <c r="AE52" s="155">
        <f>AE53+AE54-AE55</f>
        <v/>
      </c>
      <c r="AF52" s="155">
        <f>AF53+AF54-AF55</f>
        <v/>
      </c>
      <c r="AG52" s="155">
        <f>AG53+AG54-AG55</f>
        <v/>
      </c>
      <c r="AH52" s="155">
        <f>AH53+AH54-AH55</f>
        <v/>
      </c>
      <c r="AI52" s="155">
        <f>AI53+AI54-AI55</f>
        <v/>
      </c>
      <c r="AJ52" s="155">
        <f>AJ53+AJ54-AJ55</f>
        <v/>
      </c>
      <c r="AK52" s="155">
        <f>AK53+AK54-AK55</f>
        <v/>
      </c>
      <c r="AL52" s="155">
        <f>AL53+AL54-AL55</f>
        <v/>
      </c>
      <c r="AM52" s="155">
        <f>AM53+AM54-AM55</f>
        <v/>
      </c>
    </row>
    <row r="53" hidden="1" ht="18" customHeight="1" s="173" thickBot="1">
      <c r="A53" s="39" t="inlineStr">
        <is>
          <t>Piutang nasabah pihak ketiga</t>
        </is>
      </c>
      <c r="B53" s="39" t="n"/>
      <c r="C53" s="37" t="inlineStr"/>
      <c r="D53" s="37" t="inlineStr"/>
      <c r="E53" s="37" t="inlineStr"/>
      <c r="F53" s="37" t="inlineStr"/>
      <c r="G53" s="37" t="inlineStr"/>
      <c r="H53" s="37" t="inlineStr"/>
      <c r="I53" s="37" t="inlineStr"/>
      <c r="J53" s="37" t="inlineStr"/>
      <c r="K53" s="37" t="n"/>
      <c r="L53" s="37" t="n"/>
      <c r="M53" s="37" t="n"/>
      <c r="N53" s="37" t="n"/>
      <c r="O53" s="37" t="n"/>
      <c r="P53" s="37" t="n"/>
      <c r="Q53" s="37" t="n"/>
      <c r="R53" s="37" t="n"/>
      <c r="S53" s="37" t="n"/>
      <c r="T53" s="37" t="n"/>
      <c r="U53" s="37" t="n"/>
      <c r="V53" s="37" t="n"/>
      <c r="W53" s="37" t="n"/>
      <c r="X53" s="37" t="n"/>
      <c r="Y53" s="37" t="n"/>
      <c r="Z53" s="37" t="n"/>
      <c r="AA53" s="37" t="n"/>
      <c r="AB53" s="37" t="n"/>
      <c r="AC53" s="37" t="n"/>
      <c r="AD53" s="37" t="n"/>
      <c r="AE53" s="37" t="n"/>
      <c r="AF53" s="37" t="n"/>
      <c r="AG53" s="37" t="n"/>
      <c r="AH53" s="37" t="n"/>
      <c r="AI53" s="37" t="n"/>
      <c r="AJ53" s="37" t="n"/>
      <c r="AK53" s="37" t="n"/>
      <c r="AL53" s="37" t="n"/>
      <c r="AM53" s="37" t="n"/>
    </row>
    <row r="54" hidden="1" ht="18" customHeight="1" s="173" thickBot="1">
      <c r="A54" s="39" t="inlineStr">
        <is>
          <t>Piutang nasabah pihak berelasi</t>
        </is>
      </c>
      <c r="B54" s="39" t="n"/>
      <c r="C54" s="37" t="inlineStr"/>
      <c r="D54" s="37" t="inlineStr"/>
      <c r="E54" s="37" t="inlineStr"/>
      <c r="F54" s="37" t="inlineStr"/>
      <c r="G54" s="37" t="inlineStr"/>
      <c r="H54" s="37" t="inlineStr"/>
      <c r="I54" s="37" t="inlineStr"/>
      <c r="J54" s="37" t="inlineStr"/>
      <c r="K54" s="37" t="n"/>
      <c r="L54" s="37" t="n"/>
      <c r="M54" s="37" t="n"/>
      <c r="N54" s="37" t="n"/>
      <c r="O54" s="37" t="n"/>
      <c r="P54" s="37" t="n"/>
      <c r="Q54" s="37" t="n"/>
      <c r="R54" s="37" t="n"/>
      <c r="S54" s="37" t="n"/>
      <c r="T54" s="37" t="n"/>
      <c r="U54" s="37" t="n"/>
      <c r="V54" s="37" t="n"/>
      <c r="W54" s="37" t="n"/>
      <c r="X54" s="37" t="n"/>
      <c r="Y54" s="37" t="n"/>
      <c r="Z54" s="37" t="n"/>
      <c r="AA54" s="37" t="n"/>
      <c r="AB54" s="37" t="n"/>
      <c r="AC54" s="37" t="n"/>
      <c r="AD54" s="37" t="n"/>
      <c r="AE54" s="37" t="n"/>
      <c r="AF54" s="37" t="n"/>
      <c r="AG54" s="37" t="n"/>
      <c r="AH54" s="37" t="n"/>
      <c r="AI54" s="37" t="n"/>
      <c r="AJ54" s="37" t="n"/>
      <c r="AK54" s="37" t="n"/>
      <c r="AL54" s="37" t="n"/>
      <c r="AM54" s="37" t="n"/>
    </row>
    <row r="55" hidden="1" ht="35" customHeight="1" s="173" thickBot="1">
      <c r="A55" s="39" t="inlineStr">
        <is>
          <t>Cadangan kerugian penurunan nilai pada piutang nasabah</t>
        </is>
      </c>
      <c r="B55" s="39" t="n"/>
      <c r="C55" s="40" t="inlineStr"/>
      <c r="D55" s="40" t="inlineStr"/>
      <c r="E55" s="40" t="inlineStr"/>
      <c r="F55" s="40" t="inlineStr"/>
      <c r="G55" s="40" t="inlineStr"/>
      <c r="H55" s="40" t="inlineStr"/>
      <c r="I55" s="40" t="inlineStr"/>
      <c r="J55" s="40" t="inlineStr"/>
      <c r="K55" s="40" t="n"/>
      <c r="L55" s="40" t="n"/>
      <c r="M55" s="40" t="n"/>
      <c r="N55" s="40" t="n"/>
      <c r="O55" s="40" t="n"/>
      <c r="P55" s="40" t="n"/>
      <c r="Q55" s="40" t="n"/>
      <c r="R55" s="40" t="n"/>
      <c r="S55" s="40" t="n"/>
      <c r="T55" s="40" t="n"/>
      <c r="U55" s="40" t="n"/>
      <c r="V55" s="40" t="n"/>
      <c r="W55" s="40" t="n"/>
      <c r="X55" s="40" t="n"/>
      <c r="Y55" s="40" t="n"/>
      <c r="Z55" s="40" t="n"/>
      <c r="AA55" s="40" t="n"/>
      <c r="AB55" s="40" t="n"/>
      <c r="AC55" s="40" t="n"/>
      <c r="AD55" s="40" t="n"/>
      <c r="AE55" s="40" t="n"/>
      <c r="AF55" s="40" t="n"/>
      <c r="AG55" s="40" t="n"/>
      <c r="AH55" s="40" t="n"/>
      <c r="AI55" s="40" t="n"/>
      <c r="AJ55" s="40" t="n"/>
      <c r="AK55" s="40" t="n"/>
      <c r="AL55" s="40" t="n"/>
      <c r="AM55" s="40" t="n"/>
    </row>
    <row r="56" ht="18" customHeight="1" s="173" thickBot="1">
      <c r="A56" s="38" t="inlineStr">
        <is>
          <t>Piutang murabahah</t>
        </is>
      </c>
      <c r="B56" s="38" t="n"/>
      <c r="C56" s="155">
        <f>C57+C58-C59</f>
        <v/>
      </c>
      <c r="D56" s="155">
        <f>D57+D58-D59</f>
        <v/>
      </c>
      <c r="E56" s="155">
        <f>E57+E58-E59</f>
        <v/>
      </c>
      <c r="F56" s="155">
        <f>F57+F58-F59</f>
        <v/>
      </c>
      <c r="G56" s="155">
        <f>G57+G58-G59</f>
        <v/>
      </c>
      <c r="H56" s="155">
        <f>H57+H58-H59</f>
        <v/>
      </c>
      <c r="I56" s="155">
        <f>I57+I58-I59</f>
        <v/>
      </c>
      <c r="J56" s="155">
        <f>J57+J58-J59</f>
        <v/>
      </c>
      <c r="K56" s="155">
        <f>K57+K58-K59</f>
        <v/>
      </c>
      <c r="L56" s="155">
        <f>L57+L58-L59</f>
        <v/>
      </c>
      <c r="M56" s="155">
        <f>M57+M58-M59</f>
        <v/>
      </c>
      <c r="N56" s="155">
        <f>N57+N58-N59</f>
        <v/>
      </c>
      <c r="O56" s="155">
        <f>O57+O58-O59</f>
        <v/>
      </c>
      <c r="P56" s="155">
        <f>P57+P58-P59</f>
        <v/>
      </c>
      <c r="Q56" s="155">
        <f>Q57+Q58-Q59</f>
        <v/>
      </c>
      <c r="R56" s="155">
        <f>R57+R58-R59</f>
        <v/>
      </c>
      <c r="S56" s="155">
        <f>S57+S58-S59</f>
        <v/>
      </c>
      <c r="T56" s="155">
        <f>T57+T58-T59</f>
        <v/>
      </c>
      <c r="U56" s="155">
        <f>U57+U58-U59</f>
        <v/>
      </c>
      <c r="V56" s="155">
        <f>V57+V58-V59</f>
        <v/>
      </c>
      <c r="W56" s="155">
        <f>W57+W58-W59</f>
        <v/>
      </c>
      <c r="X56" s="155">
        <f>X57+X58-X59</f>
        <v/>
      </c>
      <c r="Y56" s="155">
        <f>Y57+Y58-Y59</f>
        <v/>
      </c>
      <c r="Z56" s="155">
        <f>Z57+Z58-Z59</f>
        <v/>
      </c>
      <c r="AA56" s="155">
        <f>AA57+AA58-AA59</f>
        <v/>
      </c>
      <c r="AB56" s="155">
        <f>AB57+AB58-AB59</f>
        <v/>
      </c>
      <c r="AC56" s="155">
        <f>AC57+AC58-AC59</f>
        <v/>
      </c>
      <c r="AD56" s="155">
        <f>AD57+AD58-AD59</f>
        <v/>
      </c>
      <c r="AE56" s="155">
        <f>AE57+AE58-AE59</f>
        <v/>
      </c>
      <c r="AF56" s="155">
        <f>AF57+AF58-AF59</f>
        <v/>
      </c>
      <c r="AG56" s="155">
        <f>AG57+AG58-AG59</f>
        <v/>
      </c>
      <c r="AH56" s="155">
        <f>AH57+AH58-AH59</f>
        <v/>
      </c>
      <c r="AI56" s="155">
        <f>AI57+AI58-AI59</f>
        <v/>
      </c>
      <c r="AJ56" s="155">
        <f>AJ57+AJ58-AJ59</f>
        <v/>
      </c>
      <c r="AK56" s="155">
        <f>AK57+AK58-AK59</f>
        <v/>
      </c>
      <c r="AL56" s="155">
        <f>AL57+AL58-AL59</f>
        <v/>
      </c>
      <c r="AM56" s="155">
        <f>AM57+AM58-AM59</f>
        <v/>
      </c>
    </row>
    <row r="57" hidden="1" ht="18" customHeight="1" s="173" thickBot="1">
      <c r="A57" s="39" t="inlineStr">
        <is>
          <t>Piutang murabahah pihak ketiga</t>
        </is>
      </c>
      <c r="B57" s="39" t="n"/>
      <c r="C57" s="37" t="inlineStr"/>
      <c r="D57" s="37" t="inlineStr"/>
      <c r="E57" s="37" t="inlineStr"/>
      <c r="F57" s="37" t="inlineStr"/>
      <c r="G57" s="37" t="inlineStr"/>
      <c r="H57" s="37" t="inlineStr"/>
      <c r="I57" s="37" t="inlineStr"/>
      <c r="J57" s="37" t="inlineStr"/>
      <c r="K57" s="37" t="n"/>
      <c r="L57" s="37" t="n"/>
      <c r="M57" s="37" t="n"/>
      <c r="N57" s="37" t="n"/>
      <c r="O57" s="37" t="n"/>
      <c r="P57" s="37" t="n"/>
      <c r="Q57" s="37" t="n"/>
      <c r="R57" s="37" t="n"/>
      <c r="S57" s="37" t="n"/>
      <c r="T57" s="37" t="n"/>
      <c r="U57" s="37" t="n"/>
      <c r="V57" s="37" t="n"/>
      <c r="W57" s="37" t="n"/>
      <c r="X57" s="37" t="n"/>
      <c r="Y57" s="37" t="n"/>
      <c r="Z57" s="37" t="n"/>
      <c r="AA57" s="37" t="n"/>
      <c r="AB57" s="37" t="n"/>
      <c r="AC57" s="37" t="n"/>
      <c r="AD57" s="37" t="n"/>
      <c r="AE57" s="37" t="n"/>
      <c r="AF57" s="37" t="n"/>
      <c r="AG57" s="37" t="n"/>
      <c r="AH57" s="37" t="n"/>
      <c r="AI57" s="37" t="n"/>
      <c r="AJ57" s="37" t="n"/>
      <c r="AK57" s="37" t="n"/>
      <c r="AL57" s="37" t="n"/>
      <c r="AM57" s="37" t="n"/>
    </row>
    <row r="58" hidden="1" ht="35" customHeight="1" s="173" thickBot="1">
      <c r="A58" s="39" t="inlineStr">
        <is>
          <t>Piutang murabahah pihak berelasi</t>
        </is>
      </c>
      <c r="B58" s="39" t="n"/>
      <c r="C58" s="37" t="inlineStr"/>
      <c r="D58" s="37" t="inlineStr"/>
      <c r="E58" s="37" t="inlineStr"/>
      <c r="F58" s="37" t="inlineStr"/>
      <c r="G58" s="37" t="inlineStr"/>
      <c r="H58" s="37" t="inlineStr"/>
      <c r="I58" s="37" t="inlineStr"/>
      <c r="J58" s="37" t="inlineStr"/>
      <c r="K58" s="37" t="n"/>
      <c r="L58" s="37" t="n"/>
      <c r="M58" s="37" t="n"/>
      <c r="N58" s="37" t="n"/>
      <c r="O58" s="37" t="n"/>
      <c r="P58" s="37" t="n"/>
      <c r="Q58" s="37" t="n"/>
      <c r="R58" s="37" t="n"/>
      <c r="S58" s="37" t="n"/>
      <c r="T58" s="37" t="n"/>
      <c r="U58" s="37" t="n"/>
      <c r="V58" s="37" t="n"/>
      <c r="W58" s="37" t="n"/>
      <c r="X58" s="37" t="n"/>
      <c r="Y58" s="37" t="n"/>
      <c r="Z58" s="37" t="n"/>
      <c r="AA58" s="37" t="n"/>
      <c r="AB58" s="37" t="n"/>
      <c r="AC58" s="37" t="n"/>
      <c r="AD58" s="37" t="n"/>
      <c r="AE58" s="37" t="n"/>
      <c r="AF58" s="37" t="n"/>
      <c r="AG58" s="37" t="n"/>
      <c r="AH58" s="37" t="n"/>
      <c r="AI58" s="37" t="n"/>
      <c r="AJ58" s="37" t="n"/>
      <c r="AK58" s="37" t="n"/>
      <c r="AL58" s="37" t="n"/>
      <c r="AM58" s="37" t="n"/>
    </row>
    <row r="59" hidden="1" ht="35" customHeight="1" s="173" thickBot="1">
      <c r="A59" s="39" t="inlineStr">
        <is>
          <t>Cadangan kerugian penurunan nilai pada piutang murabahah</t>
        </is>
      </c>
      <c r="B59" s="39" t="n"/>
      <c r="C59" s="40" t="inlineStr"/>
      <c r="D59" s="40" t="inlineStr"/>
      <c r="E59" s="40" t="inlineStr"/>
      <c r="F59" s="40" t="inlineStr"/>
      <c r="G59" s="40" t="inlineStr"/>
      <c r="H59" s="40" t="inlineStr"/>
      <c r="I59" s="40" t="inlineStr"/>
      <c r="J59" s="40" t="inlineStr"/>
      <c r="K59" s="40" t="n"/>
      <c r="L59" s="40" t="n"/>
      <c r="M59" s="40" t="n"/>
      <c r="N59" s="40" t="n"/>
      <c r="O59" s="40" t="n"/>
      <c r="P59" s="40" t="n"/>
      <c r="Q59" s="40" t="n"/>
      <c r="R59" s="40" t="n"/>
      <c r="S59" s="40" t="n"/>
      <c r="T59" s="40" t="n"/>
      <c r="U59" s="40" t="n"/>
      <c r="V59" s="40" t="n"/>
      <c r="W59" s="40" t="n"/>
      <c r="X59" s="40" t="n"/>
      <c r="Y59" s="40" t="n"/>
      <c r="Z59" s="40" t="n"/>
      <c r="AA59" s="40" t="n"/>
      <c r="AB59" s="40" t="n"/>
      <c r="AC59" s="40" t="n"/>
      <c r="AD59" s="40" t="n"/>
      <c r="AE59" s="40" t="n"/>
      <c r="AF59" s="40" t="n"/>
      <c r="AG59" s="40" t="n"/>
      <c r="AH59" s="40" t="n"/>
      <c r="AI59" s="40" t="n"/>
      <c r="AJ59" s="40" t="n"/>
      <c r="AK59" s="40" t="n"/>
      <c r="AL59" s="40" t="n"/>
      <c r="AM59" s="40" t="n"/>
    </row>
    <row r="60" ht="18" customHeight="1" s="173" thickBot="1">
      <c r="A60" s="38" t="inlineStr">
        <is>
          <t>Piutang istishna</t>
        </is>
      </c>
      <c r="B60" s="38" t="n"/>
      <c r="C60" s="155">
        <f>C61+C62-C63</f>
        <v/>
      </c>
      <c r="D60" s="155">
        <f>D61+D62-D63</f>
        <v/>
      </c>
      <c r="E60" s="155">
        <f>E61+E62-E63</f>
        <v/>
      </c>
      <c r="F60" s="155">
        <f>F61+F62-F63</f>
        <v/>
      </c>
      <c r="G60" s="155">
        <f>G61+G62-G63</f>
        <v/>
      </c>
      <c r="H60" s="155">
        <f>H61+H62-H63</f>
        <v/>
      </c>
      <c r="I60" s="155">
        <f>I61+I62-I63</f>
        <v/>
      </c>
      <c r="J60" s="155">
        <f>J61+J62-J63</f>
        <v/>
      </c>
      <c r="K60" s="155">
        <f>K61+K62-K63</f>
        <v/>
      </c>
      <c r="L60" s="155">
        <f>L61+L62-L63</f>
        <v/>
      </c>
      <c r="M60" s="155">
        <f>M61+M62-M63</f>
        <v/>
      </c>
      <c r="N60" s="155">
        <f>N61+N62-N63</f>
        <v/>
      </c>
      <c r="O60" s="155">
        <f>O61+O62-O63</f>
        <v/>
      </c>
      <c r="P60" s="155">
        <f>P61+P62-P63</f>
        <v/>
      </c>
      <c r="Q60" s="155">
        <f>Q61+Q62-Q63</f>
        <v/>
      </c>
      <c r="R60" s="155">
        <f>R61+R62-R63</f>
        <v/>
      </c>
      <c r="S60" s="155">
        <f>S61+S62-S63</f>
        <v/>
      </c>
      <c r="T60" s="155">
        <f>T61+T62-T63</f>
        <v/>
      </c>
      <c r="U60" s="155">
        <f>U61+U62-U63</f>
        <v/>
      </c>
      <c r="V60" s="155">
        <f>V61+V62-V63</f>
        <v/>
      </c>
      <c r="W60" s="155">
        <f>W61+W62-W63</f>
        <v/>
      </c>
      <c r="X60" s="155">
        <f>X61+X62-X63</f>
        <v/>
      </c>
      <c r="Y60" s="155">
        <f>Y61+Y62-Y63</f>
        <v/>
      </c>
      <c r="Z60" s="155">
        <f>Z61+Z62-Z63</f>
        <v/>
      </c>
      <c r="AA60" s="155">
        <f>AA61+AA62-AA63</f>
        <v/>
      </c>
      <c r="AB60" s="155">
        <f>AB61+AB62-AB63</f>
        <v/>
      </c>
      <c r="AC60" s="155">
        <f>AC61+AC62-AC63</f>
        <v/>
      </c>
      <c r="AD60" s="155">
        <f>AD61+AD62-AD63</f>
        <v/>
      </c>
      <c r="AE60" s="155">
        <f>AE61+AE62-AE63</f>
        <v/>
      </c>
      <c r="AF60" s="155">
        <f>AF61+AF62-AF63</f>
        <v/>
      </c>
      <c r="AG60" s="155">
        <f>AG61+AG62-AG63</f>
        <v/>
      </c>
      <c r="AH60" s="155">
        <f>AH61+AH62-AH63</f>
        <v/>
      </c>
      <c r="AI60" s="155">
        <f>AI61+AI62-AI63</f>
        <v/>
      </c>
      <c r="AJ60" s="155">
        <f>AJ61+AJ62-AJ63</f>
        <v/>
      </c>
      <c r="AK60" s="155">
        <f>AK61+AK62-AK63</f>
        <v/>
      </c>
      <c r="AL60" s="155">
        <f>AL61+AL62-AL63</f>
        <v/>
      </c>
      <c r="AM60" s="155">
        <f>AM61+AM62-AM63</f>
        <v/>
      </c>
    </row>
    <row r="61" hidden="1" ht="18" customHeight="1" s="173" thickBot="1">
      <c r="A61" s="39" t="inlineStr">
        <is>
          <t>Piutang istishna pihak ketiga</t>
        </is>
      </c>
      <c r="B61" s="39" t="n"/>
      <c r="C61" s="37" t="inlineStr"/>
      <c r="D61" s="37" t="inlineStr"/>
      <c r="E61" s="37" t="inlineStr"/>
      <c r="F61" s="37" t="inlineStr"/>
      <c r="G61" s="37" t="inlineStr"/>
      <c r="H61" s="37" t="inlineStr"/>
      <c r="I61" s="37" t="inlineStr"/>
      <c r="J61" s="37" t="inlineStr"/>
      <c r="K61" s="37" t="n"/>
      <c r="L61" s="37" t="n"/>
      <c r="M61" s="37" t="n"/>
      <c r="N61" s="37" t="n"/>
      <c r="O61" s="37" t="n"/>
      <c r="P61" s="37" t="n"/>
      <c r="Q61" s="37" t="n"/>
      <c r="R61" s="37" t="n"/>
      <c r="S61" s="37" t="n"/>
      <c r="T61" s="37" t="n"/>
      <c r="U61" s="37" t="n"/>
      <c r="V61" s="37" t="n"/>
      <c r="W61" s="37" t="n"/>
      <c r="X61" s="37" t="n"/>
      <c r="Y61" s="37" t="n"/>
      <c r="Z61" s="37" t="n"/>
      <c r="AA61" s="37" t="n"/>
      <c r="AB61" s="37" t="n"/>
      <c r="AC61" s="37" t="n"/>
      <c r="AD61" s="37" t="n"/>
      <c r="AE61" s="37" t="n"/>
      <c r="AF61" s="37" t="n"/>
      <c r="AG61" s="37" t="n"/>
      <c r="AH61" s="37" t="n"/>
      <c r="AI61" s="37" t="n"/>
      <c r="AJ61" s="37" t="n"/>
      <c r="AK61" s="37" t="n"/>
      <c r="AL61" s="37" t="n"/>
      <c r="AM61" s="37" t="n"/>
    </row>
    <row r="62" hidden="1" ht="18" customHeight="1" s="173" thickBot="1">
      <c r="A62" s="39" t="inlineStr">
        <is>
          <t>Piutang istishna pihak berelasi</t>
        </is>
      </c>
      <c r="B62" s="39" t="n"/>
      <c r="C62" s="37" t="inlineStr"/>
      <c r="D62" s="37" t="inlineStr"/>
      <c r="E62" s="37" t="inlineStr"/>
      <c r="F62" s="37" t="inlineStr"/>
      <c r="G62" s="37" t="inlineStr"/>
      <c r="H62" s="37" t="inlineStr"/>
      <c r="I62" s="37" t="inlineStr"/>
      <c r="J62" s="37" t="inlineStr"/>
      <c r="K62" s="37" t="n"/>
      <c r="L62" s="37" t="n"/>
      <c r="M62" s="37" t="n"/>
      <c r="N62" s="37" t="n"/>
      <c r="O62" s="37" t="n"/>
      <c r="P62" s="37" t="n"/>
      <c r="Q62" s="37" t="n"/>
      <c r="R62" s="37" t="n"/>
      <c r="S62" s="37" t="n"/>
      <c r="T62" s="37" t="n"/>
      <c r="U62" s="37" t="n"/>
      <c r="V62" s="37" t="n"/>
      <c r="W62" s="37" t="n"/>
      <c r="X62" s="37" t="n"/>
      <c r="Y62" s="37" t="n"/>
      <c r="Z62" s="37" t="n"/>
      <c r="AA62" s="37" t="n"/>
      <c r="AB62" s="37" t="n"/>
      <c r="AC62" s="37" t="n"/>
      <c r="AD62" s="37" t="n"/>
      <c r="AE62" s="37" t="n"/>
      <c r="AF62" s="37" t="n"/>
      <c r="AG62" s="37" t="n"/>
      <c r="AH62" s="37" t="n"/>
      <c r="AI62" s="37" t="n"/>
      <c r="AJ62" s="37" t="n"/>
      <c r="AK62" s="37" t="n"/>
      <c r="AL62" s="37" t="n"/>
      <c r="AM62" s="37" t="n"/>
    </row>
    <row r="63" hidden="1" ht="35" customHeight="1" s="173" thickBot="1">
      <c r="A63" s="39" t="inlineStr">
        <is>
          <t>Cadangan kerugian penurunan nilai pada piutang istishna</t>
        </is>
      </c>
      <c r="B63" s="39" t="n"/>
      <c r="C63" s="40" t="inlineStr"/>
      <c r="D63" s="40" t="inlineStr"/>
      <c r="E63" s="40" t="inlineStr"/>
      <c r="F63" s="40" t="inlineStr"/>
      <c r="G63" s="40" t="inlineStr"/>
      <c r="H63" s="40" t="inlineStr"/>
      <c r="I63" s="40" t="inlineStr"/>
      <c r="J63" s="40" t="inlineStr"/>
      <c r="K63" s="40" t="n"/>
      <c r="L63" s="40" t="n"/>
      <c r="M63" s="40" t="n"/>
      <c r="N63" s="40" t="n"/>
      <c r="O63" s="40" t="n"/>
      <c r="P63" s="40" t="n"/>
      <c r="Q63" s="40" t="n"/>
      <c r="R63" s="40" t="n"/>
      <c r="S63" s="40" t="n"/>
      <c r="T63" s="40" t="n"/>
      <c r="U63" s="40" t="n"/>
      <c r="V63" s="40" t="n"/>
      <c r="W63" s="40" t="n"/>
      <c r="X63" s="40" t="n"/>
      <c r="Y63" s="40" t="n"/>
      <c r="Z63" s="40" t="n"/>
      <c r="AA63" s="40" t="n"/>
      <c r="AB63" s="40" t="n"/>
      <c r="AC63" s="40" t="n"/>
      <c r="AD63" s="40" t="n"/>
      <c r="AE63" s="40" t="n"/>
      <c r="AF63" s="40" t="n"/>
      <c r="AG63" s="40" t="n"/>
      <c r="AH63" s="40" t="n"/>
      <c r="AI63" s="40" t="n"/>
      <c r="AJ63" s="40" t="n"/>
      <c r="AK63" s="40" t="n"/>
      <c r="AL63" s="40" t="n"/>
      <c r="AM63" s="40" t="n"/>
    </row>
    <row r="64" ht="18" customHeight="1" s="173" thickBot="1">
      <c r="A64" s="38" t="inlineStr">
        <is>
          <t>Piutang ijarah</t>
        </is>
      </c>
      <c r="B64" s="38" t="n"/>
      <c r="C64" s="155">
        <f>C65+C66-C67</f>
        <v/>
      </c>
      <c r="D64" s="155">
        <f>D65+D66-D67</f>
        <v/>
      </c>
      <c r="E64" s="155">
        <f>E65+E66-E67</f>
        <v/>
      </c>
      <c r="F64" s="155">
        <f>F65+F66-F67</f>
        <v/>
      </c>
      <c r="G64" s="155">
        <f>G65+G66-G67</f>
        <v/>
      </c>
      <c r="H64" s="155">
        <f>H65+H66-H67</f>
        <v/>
      </c>
      <c r="I64" s="155">
        <f>I65+I66-I67</f>
        <v/>
      </c>
      <c r="J64" s="155">
        <f>J65+J66-J67</f>
        <v/>
      </c>
      <c r="K64" s="155">
        <f>K65+K66-K67</f>
        <v/>
      </c>
      <c r="L64" s="155">
        <f>L65+L66-L67</f>
        <v/>
      </c>
      <c r="M64" s="155">
        <f>M65+M66-M67</f>
        <v/>
      </c>
      <c r="N64" s="155">
        <f>N65+N66-N67</f>
        <v/>
      </c>
      <c r="O64" s="155">
        <f>O65+O66-O67</f>
        <v/>
      </c>
      <c r="P64" s="155">
        <f>P65+P66-P67</f>
        <v/>
      </c>
      <c r="Q64" s="155">
        <f>Q65+Q66-Q67</f>
        <v/>
      </c>
      <c r="R64" s="155">
        <f>R65+R66-R67</f>
        <v/>
      </c>
      <c r="S64" s="155">
        <f>S65+S66-S67</f>
        <v/>
      </c>
      <c r="T64" s="155">
        <f>T65+T66-T67</f>
        <v/>
      </c>
      <c r="U64" s="155">
        <f>U65+U66-U67</f>
        <v/>
      </c>
      <c r="V64" s="155">
        <f>V65+V66-V67</f>
        <v/>
      </c>
      <c r="W64" s="155">
        <f>W65+W66-W67</f>
        <v/>
      </c>
      <c r="X64" s="155">
        <f>X65+X66-X67</f>
        <v/>
      </c>
      <c r="Y64" s="155">
        <f>Y65+Y66-Y67</f>
        <v/>
      </c>
      <c r="Z64" s="155">
        <f>Z65+Z66-Z67</f>
        <v/>
      </c>
      <c r="AA64" s="155">
        <f>AA65+AA66-AA67</f>
        <v/>
      </c>
      <c r="AB64" s="155">
        <f>AB65+AB66-AB67</f>
        <v/>
      </c>
      <c r="AC64" s="155">
        <f>AC65+AC66-AC67</f>
        <v/>
      </c>
      <c r="AD64" s="155">
        <f>AD65+AD66-AD67</f>
        <v/>
      </c>
      <c r="AE64" s="155">
        <f>AE65+AE66-AE67</f>
        <v/>
      </c>
      <c r="AF64" s="155">
        <f>AF65+AF66-AF67</f>
        <v/>
      </c>
      <c r="AG64" s="155">
        <f>AG65+AG66-AG67</f>
        <v/>
      </c>
      <c r="AH64" s="155">
        <f>AH65+AH66-AH67</f>
        <v/>
      </c>
      <c r="AI64" s="155">
        <f>AI65+AI66-AI67</f>
        <v/>
      </c>
      <c r="AJ64" s="155">
        <f>AJ65+AJ66-AJ67</f>
        <v/>
      </c>
      <c r="AK64" s="155">
        <f>AK65+AK66-AK67</f>
        <v/>
      </c>
      <c r="AL64" s="155">
        <f>AL65+AL66-AL67</f>
        <v/>
      </c>
      <c r="AM64" s="155">
        <f>AM65+AM66-AM67</f>
        <v/>
      </c>
    </row>
    <row r="65" hidden="1" ht="18" customHeight="1" s="173" thickBot="1">
      <c r="A65" s="39" t="inlineStr">
        <is>
          <t>Piutang ijarah pihak ketiga</t>
        </is>
      </c>
      <c r="B65" s="39" t="n"/>
      <c r="C65" s="37" t="inlineStr"/>
      <c r="D65" s="37" t="inlineStr"/>
      <c r="E65" s="37" t="inlineStr"/>
      <c r="F65" s="37" t="inlineStr"/>
      <c r="G65" s="37" t="inlineStr"/>
      <c r="H65" s="37" t="inlineStr"/>
      <c r="I65" s="37" t="inlineStr"/>
      <c r="J65" s="37" t="inlineStr"/>
      <c r="K65" s="37" t="n"/>
      <c r="L65" s="37" t="n"/>
      <c r="M65" s="37" t="n"/>
      <c r="N65" s="37" t="n"/>
      <c r="O65" s="37" t="n"/>
      <c r="P65" s="37" t="n"/>
      <c r="Q65" s="37" t="n"/>
      <c r="R65" s="37" t="n"/>
      <c r="S65" s="37" t="n"/>
      <c r="T65" s="37" t="n"/>
      <c r="U65" s="37" t="n"/>
      <c r="V65" s="37" t="n"/>
      <c r="W65" s="37" t="n"/>
      <c r="X65" s="37" t="n"/>
      <c r="Y65" s="37" t="n"/>
      <c r="Z65" s="37" t="n"/>
      <c r="AA65" s="37" t="n"/>
      <c r="AB65" s="37" t="n"/>
      <c r="AC65" s="37" t="n"/>
      <c r="AD65" s="37" t="n"/>
      <c r="AE65" s="37" t="n"/>
      <c r="AF65" s="37" t="n"/>
      <c r="AG65" s="37" t="n"/>
      <c r="AH65" s="37" t="n"/>
      <c r="AI65" s="37" t="n"/>
      <c r="AJ65" s="37" t="n"/>
      <c r="AK65" s="37" t="n"/>
      <c r="AL65" s="37" t="n"/>
      <c r="AM65" s="37" t="n"/>
    </row>
    <row r="66" hidden="1" ht="18" customHeight="1" s="173" thickBot="1">
      <c r="A66" s="39" t="inlineStr">
        <is>
          <t>Piutang ijarah pihak berelasi</t>
        </is>
      </c>
      <c r="B66" s="39" t="n"/>
      <c r="C66" s="37" t="inlineStr"/>
      <c r="D66" s="37" t="inlineStr"/>
      <c r="E66" s="37" t="inlineStr"/>
      <c r="F66" s="37" t="inlineStr"/>
      <c r="G66" s="37" t="inlineStr"/>
      <c r="H66" s="37" t="inlineStr"/>
      <c r="I66" s="37" t="inlineStr"/>
      <c r="J66" s="37" t="inlineStr"/>
      <c r="K66" s="37" t="n"/>
      <c r="L66" s="37" t="n"/>
      <c r="M66" s="37" t="n"/>
      <c r="N66" s="37" t="n"/>
      <c r="O66" s="37" t="n"/>
      <c r="P66" s="37" t="n"/>
      <c r="Q66" s="37" t="n"/>
      <c r="R66" s="37" t="n"/>
      <c r="S66" s="37" t="n"/>
      <c r="T66" s="37" t="n"/>
      <c r="U66" s="37" t="n"/>
      <c r="V66" s="37" t="n"/>
      <c r="W66" s="37" t="n"/>
      <c r="X66" s="37" t="n"/>
      <c r="Y66" s="37" t="n"/>
      <c r="Z66" s="37" t="n"/>
      <c r="AA66" s="37" t="n"/>
      <c r="AB66" s="37" t="n"/>
      <c r="AC66" s="37" t="n"/>
      <c r="AD66" s="37" t="n"/>
      <c r="AE66" s="37" t="n"/>
      <c r="AF66" s="37" t="n"/>
      <c r="AG66" s="37" t="n"/>
      <c r="AH66" s="37" t="n"/>
      <c r="AI66" s="37" t="n"/>
      <c r="AJ66" s="37" t="n"/>
      <c r="AK66" s="37" t="n"/>
      <c r="AL66" s="37" t="n"/>
      <c r="AM66" s="37" t="n"/>
    </row>
    <row r="67" hidden="1" ht="35" customHeight="1" s="173" thickBot="1">
      <c r="A67" s="39" t="inlineStr">
        <is>
          <t>Cadangan kerugian penurunan nilai pada piutang ijarah</t>
        </is>
      </c>
      <c r="B67" s="39" t="n"/>
      <c r="C67" s="40" t="inlineStr"/>
      <c r="D67" s="40" t="inlineStr"/>
      <c r="E67" s="40" t="inlineStr"/>
      <c r="F67" s="40" t="inlineStr"/>
      <c r="G67" s="40" t="inlineStr"/>
      <c r="H67" s="40" t="inlineStr"/>
      <c r="I67" s="40" t="inlineStr"/>
      <c r="J67" s="40" t="inlineStr"/>
      <c r="K67" s="40" t="n"/>
      <c r="L67" s="40" t="n"/>
      <c r="M67" s="40" t="n"/>
      <c r="N67" s="40" t="n"/>
      <c r="O67" s="40" t="n"/>
      <c r="P67" s="40" t="n"/>
      <c r="Q67" s="40" t="n"/>
      <c r="R67" s="40" t="n"/>
      <c r="S67" s="40" t="n"/>
      <c r="T67" s="40" t="n"/>
      <c r="U67" s="40" t="n"/>
      <c r="V67" s="40" t="n"/>
      <c r="W67" s="40" t="n"/>
      <c r="X67" s="40" t="n"/>
      <c r="Y67" s="40" t="n"/>
      <c r="Z67" s="40" t="n"/>
      <c r="AA67" s="40" t="n"/>
      <c r="AB67" s="40" t="n"/>
      <c r="AC67" s="40" t="n"/>
      <c r="AD67" s="40" t="n"/>
      <c r="AE67" s="40" t="n"/>
      <c r="AF67" s="40" t="n"/>
      <c r="AG67" s="40" t="n"/>
      <c r="AH67" s="40" t="n"/>
      <c r="AI67" s="40" t="n"/>
      <c r="AJ67" s="40" t="n"/>
      <c r="AK67" s="40" t="n"/>
      <c r="AL67" s="40" t="n"/>
      <c r="AM67" s="40" t="n"/>
    </row>
    <row r="68" ht="18" customHeight="1" s="173" thickBot="1">
      <c r="A68" s="38" t="inlineStr">
        <is>
          <t>Piutang pembiayaan konsumen</t>
        </is>
      </c>
      <c r="B68" s="38" t="n"/>
      <c r="C68" s="155">
        <f>C69+C70-C71</f>
        <v/>
      </c>
      <c r="D68" s="155">
        <f>D69+D70-D71</f>
        <v/>
      </c>
      <c r="E68" s="155">
        <f>E69+E70-E71</f>
        <v/>
      </c>
      <c r="F68" s="155">
        <f>F69+F70-F71</f>
        <v/>
      </c>
      <c r="G68" s="155">
        <f>G69+G70-G71</f>
        <v/>
      </c>
      <c r="H68" s="155">
        <f>H69+H70-H71</f>
        <v/>
      </c>
      <c r="I68" s="155">
        <f>I69+I70-I71</f>
        <v/>
      </c>
      <c r="J68" s="155">
        <f>J69+J70-J71</f>
        <v/>
      </c>
      <c r="K68" s="155">
        <f>K69+K70-K71</f>
        <v/>
      </c>
      <c r="L68" s="155">
        <f>L69+L70-L71</f>
        <v/>
      </c>
      <c r="M68" s="155">
        <f>M69+M70-M71</f>
        <v/>
      </c>
      <c r="N68" s="155">
        <f>N69+N70-N71</f>
        <v/>
      </c>
      <c r="O68" s="155">
        <f>O69+O70-O71</f>
        <v/>
      </c>
      <c r="P68" s="155">
        <f>P69+P70-P71</f>
        <v/>
      </c>
      <c r="Q68" s="155">
        <f>Q69+Q70-Q71</f>
        <v/>
      </c>
      <c r="R68" s="155">
        <f>R69+R70-R71</f>
        <v/>
      </c>
      <c r="S68" s="155">
        <f>S69+S70-S71</f>
        <v/>
      </c>
      <c r="T68" s="155">
        <f>T69+T70-T71</f>
        <v/>
      </c>
      <c r="U68" s="155">
        <f>U69+U70-U71</f>
        <v/>
      </c>
      <c r="V68" s="155">
        <f>V69+V70-V71</f>
        <v/>
      </c>
      <c r="W68" s="155">
        <f>W69+W70-W71</f>
        <v/>
      </c>
      <c r="X68" s="155">
        <f>X69+X70-X71</f>
        <v/>
      </c>
      <c r="Y68" s="155">
        <f>Y69+Y70-Y71</f>
        <v/>
      </c>
      <c r="Z68" s="155">
        <f>Z69+Z70-Z71</f>
        <v/>
      </c>
      <c r="AA68" s="155">
        <f>AA69+AA70-AA71</f>
        <v/>
      </c>
      <c r="AB68" s="155">
        <f>AB69+AB70-AB71</f>
        <v/>
      </c>
      <c r="AC68" s="155">
        <f>AC69+AC70-AC71</f>
        <v/>
      </c>
      <c r="AD68" s="155">
        <f>AD69+AD70-AD71</f>
        <v/>
      </c>
      <c r="AE68" s="155">
        <f>AE69+AE70-AE71</f>
        <v/>
      </c>
      <c r="AF68" s="155">
        <f>AF69+AF70-AF71</f>
        <v/>
      </c>
      <c r="AG68" s="155">
        <f>AG69+AG70-AG71</f>
        <v/>
      </c>
      <c r="AH68" s="155">
        <f>AH69+AH70-AH71</f>
        <v/>
      </c>
      <c r="AI68" s="155">
        <f>AI69+AI70-AI71</f>
        <v/>
      </c>
      <c r="AJ68" s="155">
        <f>AJ69+AJ70-AJ71</f>
        <v/>
      </c>
      <c r="AK68" s="155">
        <f>AK69+AK70-AK71</f>
        <v/>
      </c>
      <c r="AL68" s="155">
        <f>AL69+AL70-AL71</f>
        <v/>
      </c>
      <c r="AM68" s="155">
        <f>AM69+AM70-AM71</f>
        <v/>
      </c>
    </row>
    <row r="69" hidden="1" ht="35" customHeight="1" s="173" thickBot="1">
      <c r="A69" s="39" t="inlineStr">
        <is>
          <t>Piutang pembiayaan konsumen pihak ketiga</t>
        </is>
      </c>
      <c r="B69" s="39" t="n"/>
      <c r="C69" s="37" t="inlineStr"/>
      <c r="D69" s="37" t="inlineStr"/>
      <c r="E69" s="37" t="inlineStr"/>
      <c r="F69" s="37" t="inlineStr"/>
      <c r="G69" s="37" t="inlineStr"/>
      <c r="H69" s="37" t="inlineStr"/>
      <c r="I69" s="37" t="inlineStr"/>
      <c r="J69" s="37" t="inlineStr"/>
      <c r="K69" s="37" t="n"/>
      <c r="L69" s="37" t="n"/>
      <c r="M69" s="37" t="n"/>
      <c r="N69" s="37" t="n"/>
      <c r="O69" s="37" t="n"/>
      <c r="P69" s="37" t="n"/>
      <c r="Q69" s="37" t="n"/>
      <c r="R69" s="37" t="n"/>
      <c r="S69" s="37" t="n"/>
      <c r="T69" s="37" t="n"/>
      <c r="U69" s="37" t="n"/>
      <c r="V69" s="37" t="n"/>
      <c r="W69" s="37" t="n"/>
      <c r="X69" s="37" t="n"/>
      <c r="Y69" s="37" t="n"/>
      <c r="Z69" s="37" t="n"/>
      <c r="AA69" s="37" t="n"/>
      <c r="AB69" s="37" t="n"/>
      <c r="AC69" s="37" t="n"/>
      <c r="AD69" s="37" t="n"/>
      <c r="AE69" s="37" t="n"/>
      <c r="AF69" s="37" t="n"/>
      <c r="AG69" s="37" t="n"/>
      <c r="AH69" s="37" t="n"/>
      <c r="AI69" s="37" t="n"/>
      <c r="AJ69" s="37" t="n"/>
      <c r="AK69" s="37" t="n"/>
      <c r="AL69" s="37" t="n"/>
      <c r="AM69" s="37" t="n"/>
    </row>
    <row r="70" hidden="1" ht="35" customHeight="1" s="173" thickBot="1">
      <c r="A70" s="39" t="inlineStr">
        <is>
          <t>Piutang pembiayaan konsumen pihak berelasi</t>
        </is>
      </c>
      <c r="B70" s="39" t="n"/>
      <c r="C70" s="37" t="inlineStr"/>
      <c r="D70" s="37" t="inlineStr"/>
      <c r="E70" s="37" t="inlineStr"/>
      <c r="F70" s="37" t="inlineStr"/>
      <c r="G70" s="37" t="inlineStr"/>
      <c r="H70" s="37" t="inlineStr"/>
      <c r="I70" s="37" t="inlineStr"/>
      <c r="J70" s="37" t="inlineStr"/>
      <c r="K70" s="37" t="n"/>
      <c r="L70" s="37" t="n"/>
      <c r="M70" s="37" t="n"/>
      <c r="N70" s="37" t="n"/>
      <c r="O70" s="37" t="n"/>
      <c r="P70" s="37" t="n"/>
      <c r="Q70" s="37" t="n"/>
      <c r="R70" s="37" t="n"/>
      <c r="S70" s="37" t="n"/>
      <c r="T70" s="37" t="n"/>
      <c r="U70" s="37" t="n"/>
      <c r="V70" s="37" t="n"/>
      <c r="W70" s="37" t="n"/>
      <c r="X70" s="37" t="n"/>
      <c r="Y70" s="37" t="n"/>
      <c r="Z70" s="37" t="n"/>
      <c r="AA70" s="37" t="n"/>
      <c r="AB70" s="37" t="n"/>
      <c r="AC70" s="37" t="n"/>
      <c r="AD70" s="37" t="n"/>
      <c r="AE70" s="37" t="n"/>
      <c r="AF70" s="37" t="n"/>
      <c r="AG70" s="37" t="n"/>
      <c r="AH70" s="37" t="n"/>
      <c r="AI70" s="37" t="n"/>
      <c r="AJ70" s="37" t="n"/>
      <c r="AK70" s="37" t="n"/>
      <c r="AL70" s="37" t="n"/>
      <c r="AM70" s="37" t="n"/>
    </row>
    <row r="71" hidden="1" ht="52" customHeight="1" s="173" thickBot="1">
      <c r="A71" s="39" t="inlineStr">
        <is>
          <t>Cadangan kerugian penurunan nilai pada piutang pembiayaan konsumen</t>
        </is>
      </c>
      <c r="B71" s="39" t="n"/>
      <c r="C71" s="40" t="inlineStr"/>
      <c r="D71" s="40" t="inlineStr"/>
      <c r="E71" s="40" t="inlineStr"/>
      <c r="F71" s="40" t="inlineStr"/>
      <c r="G71" s="40" t="inlineStr"/>
      <c r="H71" s="40" t="inlineStr"/>
      <c r="I71" s="40" t="inlineStr"/>
      <c r="J71" s="40" t="inlineStr"/>
      <c r="K71" s="40" t="n"/>
      <c r="L71" s="40" t="n"/>
      <c r="M71" s="40" t="n"/>
      <c r="N71" s="40" t="n"/>
      <c r="O71" s="40" t="n"/>
      <c r="P71" s="40" t="n"/>
      <c r="Q71" s="40" t="n"/>
      <c r="R71" s="40" t="n"/>
      <c r="S71" s="40" t="n"/>
      <c r="T71" s="40" t="n"/>
      <c r="U71" s="40" t="n"/>
      <c r="V71" s="40" t="n"/>
      <c r="W71" s="40" t="n"/>
      <c r="X71" s="40" t="n"/>
      <c r="Y71" s="40" t="n"/>
      <c r="Z71" s="40" t="n"/>
      <c r="AA71" s="40" t="n"/>
      <c r="AB71" s="40" t="n"/>
      <c r="AC71" s="40" t="n"/>
      <c r="AD71" s="40" t="n"/>
      <c r="AE71" s="40" t="n"/>
      <c r="AF71" s="40" t="n"/>
      <c r="AG71" s="40" t="n"/>
      <c r="AH71" s="40" t="n"/>
      <c r="AI71" s="40" t="n"/>
      <c r="AJ71" s="40" t="n"/>
      <c r="AK71" s="40" t="n"/>
      <c r="AL71" s="40" t="n"/>
      <c r="AM71" s="40" t="n"/>
    </row>
    <row r="72" ht="18" customHeight="1" s="173" thickBot="1">
      <c r="A72" s="38" t="inlineStr">
        <is>
          <t>Pinjaman qardh</t>
        </is>
      </c>
      <c r="B72" s="38" t="n"/>
      <c r="C72" s="155">
        <f>C73+C74-C75</f>
        <v/>
      </c>
      <c r="D72" s="155">
        <f>D73+D74-D75</f>
        <v/>
      </c>
      <c r="E72" s="155">
        <f>E73+E74-E75</f>
        <v/>
      </c>
      <c r="F72" s="155">
        <f>F73+F74-F75</f>
        <v/>
      </c>
      <c r="G72" s="155">
        <f>G73+G74-G75</f>
        <v/>
      </c>
      <c r="H72" s="155">
        <f>H73+H74-H75</f>
        <v/>
      </c>
      <c r="I72" s="155">
        <f>I73+I74-I75</f>
        <v/>
      </c>
      <c r="J72" s="155">
        <f>J73+J74-J75</f>
        <v/>
      </c>
      <c r="K72" s="155">
        <f>K73+K74-K75</f>
        <v/>
      </c>
      <c r="L72" s="155">
        <f>L73+L74-L75</f>
        <v/>
      </c>
      <c r="M72" s="155">
        <f>M73+M74-M75</f>
        <v/>
      </c>
      <c r="N72" s="155">
        <f>N73+N74-N75</f>
        <v/>
      </c>
      <c r="O72" s="155">
        <f>O73+O74-O75</f>
        <v/>
      </c>
      <c r="P72" s="155">
        <f>P73+P74-P75</f>
        <v/>
      </c>
      <c r="Q72" s="155">
        <f>Q73+Q74-Q75</f>
        <v/>
      </c>
      <c r="R72" s="155">
        <f>R73+R74-R75</f>
        <v/>
      </c>
      <c r="S72" s="155">
        <f>S73+S74-S75</f>
        <v/>
      </c>
      <c r="T72" s="155">
        <f>T73+T74-T75</f>
        <v/>
      </c>
      <c r="U72" s="155">
        <f>U73+U74-U75</f>
        <v/>
      </c>
      <c r="V72" s="155">
        <f>V73+V74-V75</f>
        <v/>
      </c>
      <c r="W72" s="155">
        <f>W73+W74-W75</f>
        <v/>
      </c>
      <c r="X72" s="155">
        <f>X73+X74-X75</f>
        <v/>
      </c>
      <c r="Y72" s="155">
        <f>Y73+Y74-Y75</f>
        <v/>
      </c>
      <c r="Z72" s="155">
        <f>Z73+Z74-Z75</f>
        <v/>
      </c>
      <c r="AA72" s="155">
        <f>AA73+AA74-AA75</f>
        <v/>
      </c>
      <c r="AB72" s="155">
        <f>AB73+AB74-AB75</f>
        <v/>
      </c>
      <c r="AC72" s="155">
        <f>AC73+AC74-AC75</f>
        <v/>
      </c>
      <c r="AD72" s="155">
        <f>AD73+AD74-AD75</f>
        <v/>
      </c>
      <c r="AE72" s="155">
        <f>AE73+AE74-AE75</f>
        <v/>
      </c>
      <c r="AF72" s="155">
        <f>AF73+AF74-AF75</f>
        <v/>
      </c>
      <c r="AG72" s="155">
        <f>AG73+AG74-AG75</f>
        <v/>
      </c>
      <c r="AH72" s="155">
        <f>AH73+AH74-AH75</f>
        <v/>
      </c>
      <c r="AI72" s="155">
        <f>AI73+AI74-AI75</f>
        <v/>
      </c>
      <c r="AJ72" s="155">
        <f>AJ73+AJ74-AJ75</f>
        <v/>
      </c>
      <c r="AK72" s="155">
        <f>AK73+AK74-AK75</f>
        <v/>
      </c>
      <c r="AL72" s="155">
        <f>AL73+AL74-AL75</f>
        <v/>
      </c>
      <c r="AM72" s="155">
        <f>AM73+AM74-AM75</f>
        <v/>
      </c>
    </row>
    <row r="73" hidden="1" ht="18" customHeight="1" s="173" thickBot="1">
      <c r="A73" s="39" t="inlineStr">
        <is>
          <t>Pinjaman qardh pihak ketiga</t>
        </is>
      </c>
      <c r="B73" s="39" t="n"/>
      <c r="C73" s="37" t="inlineStr"/>
      <c r="D73" s="37" t="inlineStr"/>
      <c r="E73" s="37" t="inlineStr"/>
      <c r="F73" s="37" t="inlineStr"/>
      <c r="G73" s="37" t="inlineStr"/>
      <c r="H73" s="37" t="inlineStr"/>
      <c r="I73" s="37" t="inlineStr"/>
      <c r="J73" s="37" t="inlineStr"/>
      <c r="K73" s="37" t="n"/>
      <c r="L73" s="37" t="n"/>
      <c r="M73" s="37" t="n"/>
      <c r="N73" s="37" t="n"/>
      <c r="O73" s="37" t="n"/>
      <c r="P73" s="37" t="n"/>
      <c r="Q73" s="37" t="n"/>
      <c r="R73" s="37" t="n"/>
      <c r="S73" s="37" t="n"/>
      <c r="T73" s="37" t="n"/>
      <c r="U73" s="37" t="n"/>
      <c r="V73" s="37" t="n"/>
      <c r="W73" s="37" t="n"/>
      <c r="X73" s="37" t="n"/>
      <c r="Y73" s="37" t="n"/>
      <c r="Z73" s="37" t="n"/>
      <c r="AA73" s="37" t="n"/>
      <c r="AB73" s="37" t="n"/>
      <c r="AC73" s="37" t="n"/>
      <c r="AD73" s="37" t="n"/>
      <c r="AE73" s="37" t="n"/>
      <c r="AF73" s="37" t="n"/>
      <c r="AG73" s="37" t="n"/>
      <c r="AH73" s="37" t="n"/>
      <c r="AI73" s="37" t="n"/>
      <c r="AJ73" s="37" t="n"/>
      <c r="AK73" s="37" t="n"/>
      <c r="AL73" s="37" t="n"/>
      <c r="AM73" s="37" t="n"/>
    </row>
    <row r="74" hidden="1" ht="18" customHeight="1" s="173" thickBot="1">
      <c r="A74" s="39" t="inlineStr">
        <is>
          <t>Pinjaman qardh pihak berelasi</t>
        </is>
      </c>
      <c r="B74" s="39" t="n"/>
      <c r="C74" s="37" t="inlineStr"/>
      <c r="D74" s="37" t="inlineStr"/>
      <c r="E74" s="37" t="inlineStr"/>
      <c r="F74" s="37" t="inlineStr"/>
      <c r="G74" s="37" t="inlineStr"/>
      <c r="H74" s="37" t="inlineStr"/>
      <c r="I74" s="37" t="inlineStr"/>
      <c r="J74" s="37" t="inlineStr"/>
      <c r="K74" s="37" t="n"/>
      <c r="L74" s="37" t="n"/>
      <c r="M74" s="37" t="n"/>
      <c r="N74" s="37" t="n"/>
      <c r="O74" s="37" t="n"/>
      <c r="P74" s="37" t="n"/>
      <c r="Q74" s="37" t="n"/>
      <c r="R74" s="37" t="n"/>
      <c r="S74" s="37" t="n"/>
      <c r="T74" s="37" t="n"/>
      <c r="U74" s="37" t="n"/>
      <c r="V74" s="37" t="n"/>
      <c r="W74" s="37" t="n"/>
      <c r="X74" s="37" t="n"/>
      <c r="Y74" s="37" t="n"/>
      <c r="Z74" s="37" t="n"/>
      <c r="AA74" s="37" t="n"/>
      <c r="AB74" s="37" t="n"/>
      <c r="AC74" s="37" t="n"/>
      <c r="AD74" s="37" t="n"/>
      <c r="AE74" s="37" t="n"/>
      <c r="AF74" s="37" t="n"/>
      <c r="AG74" s="37" t="n"/>
      <c r="AH74" s="37" t="n"/>
      <c r="AI74" s="37" t="n"/>
      <c r="AJ74" s="37" t="n"/>
      <c r="AK74" s="37" t="n"/>
      <c r="AL74" s="37" t="n"/>
      <c r="AM74" s="37" t="n"/>
    </row>
    <row r="75" hidden="1" ht="35" customHeight="1" s="173" thickBot="1">
      <c r="A75" s="39" t="inlineStr">
        <is>
          <t>Cadangan kerugian penurunan nilai pada pinjaman qardh</t>
        </is>
      </c>
      <c r="B75" s="39" t="n"/>
      <c r="C75" s="40" t="inlineStr"/>
      <c r="D75" s="40" t="inlineStr"/>
      <c r="E75" s="40" t="inlineStr"/>
      <c r="F75" s="40" t="inlineStr"/>
      <c r="G75" s="40" t="inlineStr"/>
      <c r="H75" s="40" t="inlineStr"/>
      <c r="I75" s="40" t="inlineStr"/>
      <c r="J75" s="40" t="inlineStr"/>
      <c r="K75" s="40" t="n"/>
      <c r="L75" s="40" t="n"/>
      <c r="M75" s="40" t="n"/>
      <c r="N75" s="40" t="n"/>
      <c r="O75" s="40" t="n"/>
      <c r="P75" s="40" t="n"/>
      <c r="Q75" s="40" t="n"/>
      <c r="R75" s="40" t="n"/>
      <c r="S75" s="40" t="n"/>
      <c r="T75" s="40" t="n"/>
      <c r="U75" s="40" t="n"/>
      <c r="V75" s="40" t="n"/>
      <c r="W75" s="40" t="n"/>
      <c r="X75" s="40" t="n"/>
      <c r="Y75" s="40" t="n"/>
      <c r="Z75" s="40" t="n"/>
      <c r="AA75" s="40" t="n"/>
      <c r="AB75" s="40" t="n"/>
      <c r="AC75" s="40" t="n"/>
      <c r="AD75" s="40" t="n"/>
      <c r="AE75" s="40" t="n"/>
      <c r="AF75" s="40" t="n"/>
      <c r="AG75" s="40" t="n"/>
      <c r="AH75" s="40" t="n"/>
      <c r="AI75" s="40" t="n"/>
      <c r="AJ75" s="40" t="n"/>
      <c r="AK75" s="40" t="n"/>
      <c r="AL75" s="40" t="n"/>
      <c r="AM75" s="40" t="n"/>
    </row>
    <row r="76" ht="18" customHeight="1" s="173" thickBot="1">
      <c r="A76" s="38" t="inlineStr">
        <is>
          <t>Pembiayaan mudharabah</t>
        </is>
      </c>
      <c r="B76" s="38" t="n"/>
      <c r="C76" s="155">
        <f>C77+C78-C79</f>
        <v/>
      </c>
      <c r="D76" s="155">
        <f>D77+D78-D79</f>
        <v/>
      </c>
      <c r="E76" s="155">
        <f>E77+E78-E79</f>
        <v/>
      </c>
      <c r="F76" s="155">
        <f>F77+F78-F79</f>
        <v/>
      </c>
      <c r="G76" s="155">
        <f>G77+G78-G79</f>
        <v/>
      </c>
      <c r="H76" s="155">
        <f>H77+H78-H79</f>
        <v/>
      </c>
      <c r="I76" s="155">
        <f>I77+I78-I79</f>
        <v/>
      </c>
      <c r="J76" s="155">
        <f>J77+J78-J79</f>
        <v/>
      </c>
      <c r="K76" s="155">
        <f>K77+K78-K79</f>
        <v/>
      </c>
      <c r="L76" s="155">
        <f>L77+L78-L79</f>
        <v/>
      </c>
      <c r="M76" s="155">
        <f>M77+M78-M79</f>
        <v/>
      </c>
      <c r="N76" s="155">
        <f>N77+N78-N79</f>
        <v/>
      </c>
      <c r="O76" s="155">
        <f>O77+O78-O79</f>
        <v/>
      </c>
      <c r="P76" s="155">
        <f>P77+P78-P79</f>
        <v/>
      </c>
      <c r="Q76" s="155">
        <f>Q77+Q78-Q79</f>
        <v/>
      </c>
      <c r="R76" s="155">
        <f>R77+R78-R79</f>
        <v/>
      </c>
      <c r="S76" s="155">
        <f>S77+S78-S79</f>
        <v/>
      </c>
      <c r="T76" s="155">
        <f>T77+T78-T79</f>
        <v/>
      </c>
      <c r="U76" s="155">
        <f>U77+U78-U79</f>
        <v/>
      </c>
      <c r="V76" s="155">
        <f>V77+V78-V79</f>
        <v/>
      </c>
      <c r="W76" s="155">
        <f>W77+W78-W79</f>
        <v/>
      </c>
      <c r="X76" s="155">
        <f>X77+X78-X79</f>
        <v/>
      </c>
      <c r="Y76" s="155">
        <f>Y77+Y78-Y79</f>
        <v/>
      </c>
      <c r="Z76" s="155">
        <f>Z77+Z78-Z79</f>
        <v/>
      </c>
      <c r="AA76" s="155">
        <f>AA77+AA78-AA79</f>
        <v/>
      </c>
      <c r="AB76" s="155">
        <f>AB77+AB78-AB79</f>
        <v/>
      </c>
      <c r="AC76" s="155">
        <f>AC77+AC78-AC79</f>
        <v/>
      </c>
      <c r="AD76" s="155">
        <f>AD77+AD78-AD79</f>
        <v/>
      </c>
      <c r="AE76" s="155">
        <f>AE77+AE78-AE79</f>
        <v/>
      </c>
      <c r="AF76" s="155">
        <f>AF77+AF78-AF79</f>
        <v/>
      </c>
      <c r="AG76" s="155">
        <f>AG77+AG78-AG79</f>
        <v/>
      </c>
      <c r="AH76" s="155">
        <f>AH77+AH78-AH79</f>
        <v/>
      </c>
      <c r="AI76" s="155">
        <f>AI77+AI78-AI79</f>
        <v/>
      </c>
      <c r="AJ76" s="155">
        <f>AJ77+AJ78-AJ79</f>
        <v/>
      </c>
      <c r="AK76" s="155">
        <f>AK77+AK78-AK79</f>
        <v/>
      </c>
      <c r="AL76" s="155">
        <f>AL77+AL78-AL79</f>
        <v/>
      </c>
      <c r="AM76" s="155">
        <f>AM77+AM78-AM79</f>
        <v/>
      </c>
    </row>
    <row r="77" hidden="1" ht="35" customHeight="1" s="173" thickBot="1">
      <c r="A77" s="39" t="inlineStr">
        <is>
          <t>Pembiayaan mudharabah pihak ketiga</t>
        </is>
      </c>
      <c r="B77" s="39" t="n"/>
      <c r="C77" s="37" t="inlineStr"/>
      <c r="D77" s="37" t="inlineStr"/>
      <c r="E77" s="37" t="inlineStr"/>
      <c r="F77" s="37" t="inlineStr"/>
      <c r="G77" s="37" t="inlineStr"/>
      <c r="H77" s="37" t="inlineStr"/>
      <c r="I77" s="37" t="inlineStr"/>
      <c r="J77" s="37" t="inlineStr"/>
      <c r="K77" s="37" t="n"/>
      <c r="L77" s="37" t="n"/>
      <c r="M77" s="37" t="n"/>
      <c r="N77" s="37" t="n"/>
      <c r="O77" s="37" t="n"/>
      <c r="P77" s="37" t="n"/>
      <c r="Q77" s="37" t="n"/>
      <c r="R77" s="37" t="n"/>
      <c r="S77" s="37" t="n"/>
      <c r="T77" s="37" t="n"/>
      <c r="U77" s="37" t="n"/>
      <c r="V77" s="37" t="n"/>
      <c r="W77" s="37" t="n"/>
      <c r="X77" s="37" t="n"/>
      <c r="Y77" s="37" t="n"/>
      <c r="Z77" s="37" t="n"/>
      <c r="AA77" s="37" t="n"/>
      <c r="AB77" s="37" t="n"/>
      <c r="AC77" s="37" t="n"/>
      <c r="AD77" s="37" t="n"/>
      <c r="AE77" s="37" t="n"/>
      <c r="AF77" s="37" t="n"/>
      <c r="AG77" s="37" t="n"/>
      <c r="AH77" s="37" t="n"/>
      <c r="AI77" s="37" t="n"/>
      <c r="AJ77" s="37" t="n"/>
      <c r="AK77" s="37" t="n"/>
      <c r="AL77" s="37" t="n"/>
      <c r="AM77" s="37" t="n"/>
    </row>
    <row r="78" hidden="1" ht="35" customHeight="1" s="173" thickBot="1">
      <c r="A78" s="39" t="inlineStr">
        <is>
          <t>Pembiayaan mudharabah pihak berelasi</t>
        </is>
      </c>
      <c r="B78" s="39" t="n"/>
      <c r="C78" s="37" t="inlineStr"/>
      <c r="D78" s="37" t="inlineStr"/>
      <c r="E78" s="37" t="inlineStr"/>
      <c r="F78" s="37" t="inlineStr"/>
      <c r="G78" s="37" t="inlineStr"/>
      <c r="H78" s="37" t="inlineStr"/>
      <c r="I78" s="37" t="inlineStr"/>
      <c r="J78" s="37" t="inlineStr"/>
      <c r="K78" s="37" t="n"/>
      <c r="L78" s="37" t="n"/>
      <c r="M78" s="37" t="n"/>
      <c r="N78" s="37" t="n"/>
      <c r="O78" s="37" t="n"/>
      <c r="P78" s="37" t="n"/>
      <c r="Q78" s="37" t="n"/>
      <c r="R78" s="37" t="n"/>
      <c r="S78" s="37" t="n"/>
      <c r="T78" s="37" t="n"/>
      <c r="U78" s="37" t="n"/>
      <c r="V78" s="37" t="n"/>
      <c r="W78" s="37" t="n"/>
      <c r="X78" s="37" t="n"/>
      <c r="Y78" s="37" t="n"/>
      <c r="Z78" s="37" t="n"/>
      <c r="AA78" s="37" t="n"/>
      <c r="AB78" s="37" t="n"/>
      <c r="AC78" s="37" t="n"/>
      <c r="AD78" s="37" t="n"/>
      <c r="AE78" s="37" t="n"/>
      <c r="AF78" s="37" t="n"/>
      <c r="AG78" s="37" t="n"/>
      <c r="AH78" s="37" t="n"/>
      <c r="AI78" s="37" t="n"/>
      <c r="AJ78" s="37" t="n"/>
      <c r="AK78" s="37" t="n"/>
      <c r="AL78" s="37" t="n"/>
      <c r="AM78" s="37" t="n"/>
    </row>
    <row r="79" hidden="1" ht="52" customHeight="1" s="173" thickBot="1">
      <c r="A79" s="39" t="inlineStr">
        <is>
          <t>Cadangan kerugian penurunan nilai pada pembiayaan mudharabah</t>
        </is>
      </c>
      <c r="B79" s="39" t="n"/>
      <c r="C79" s="40" t="inlineStr"/>
      <c r="D79" s="40" t="inlineStr"/>
      <c r="E79" s="40" t="inlineStr"/>
      <c r="F79" s="40" t="inlineStr"/>
      <c r="G79" s="40" t="inlineStr"/>
      <c r="H79" s="40" t="inlineStr"/>
      <c r="I79" s="40" t="inlineStr"/>
      <c r="J79" s="40" t="inlineStr"/>
      <c r="K79" s="40" t="n"/>
      <c r="L79" s="40" t="n"/>
      <c r="M79" s="40" t="n"/>
      <c r="N79" s="40" t="n"/>
      <c r="O79" s="40" t="n"/>
      <c r="P79" s="40" t="n"/>
      <c r="Q79" s="40" t="n"/>
      <c r="R79" s="40" t="n"/>
      <c r="S79" s="40" t="n"/>
      <c r="T79" s="40" t="n"/>
      <c r="U79" s="40" t="n"/>
      <c r="V79" s="40" t="n"/>
      <c r="W79" s="40" t="n"/>
      <c r="X79" s="40" t="n"/>
      <c r="Y79" s="40" t="n"/>
      <c r="Z79" s="40" t="n"/>
      <c r="AA79" s="40" t="n"/>
      <c r="AB79" s="40" t="n"/>
      <c r="AC79" s="40" t="n"/>
      <c r="AD79" s="40" t="n"/>
      <c r="AE79" s="40" t="n"/>
      <c r="AF79" s="40" t="n"/>
      <c r="AG79" s="40" t="n"/>
      <c r="AH79" s="40" t="n"/>
      <c r="AI79" s="40" t="n"/>
      <c r="AJ79" s="40" t="n"/>
      <c r="AK79" s="40" t="n"/>
      <c r="AL79" s="40" t="n"/>
      <c r="AM79" s="40" t="n"/>
    </row>
    <row r="80" ht="18" customHeight="1" s="173" thickBot="1">
      <c r="A80" s="38" t="inlineStr">
        <is>
          <t>Pembiayaan musyarakah</t>
        </is>
      </c>
      <c r="B80" s="38" t="n"/>
      <c r="C80" s="155">
        <f>C81+C82-C83</f>
        <v/>
      </c>
      <c r="D80" s="155">
        <f>D81+D82-D83</f>
        <v/>
      </c>
      <c r="E80" s="155">
        <f>E81+E82-E83</f>
        <v/>
      </c>
      <c r="F80" s="155">
        <f>F81+F82-F83</f>
        <v/>
      </c>
      <c r="G80" s="155">
        <f>G81+G82-G83</f>
        <v/>
      </c>
      <c r="H80" s="155">
        <f>H81+H82-H83</f>
        <v/>
      </c>
      <c r="I80" s="155">
        <f>I81+I82-I83</f>
        <v/>
      </c>
      <c r="J80" s="155">
        <f>J81+J82-J83</f>
        <v/>
      </c>
      <c r="K80" s="155">
        <f>K81+K82-K83</f>
        <v/>
      </c>
      <c r="L80" s="155">
        <f>L81+L82-L83</f>
        <v/>
      </c>
      <c r="M80" s="155">
        <f>M81+M82-M83</f>
        <v/>
      </c>
      <c r="N80" s="155">
        <f>N81+N82-N83</f>
        <v/>
      </c>
      <c r="O80" s="155">
        <f>O81+O82-O83</f>
        <v/>
      </c>
      <c r="P80" s="155">
        <f>P81+P82-P83</f>
        <v/>
      </c>
      <c r="Q80" s="155">
        <f>Q81+Q82-Q83</f>
        <v/>
      </c>
      <c r="R80" s="155">
        <f>R81+R82-R83</f>
        <v/>
      </c>
      <c r="S80" s="155">
        <f>S81+S82-S83</f>
        <v/>
      </c>
      <c r="T80" s="155">
        <f>T81+T82-T83</f>
        <v/>
      </c>
      <c r="U80" s="155">
        <f>U81+U82-U83</f>
        <v/>
      </c>
      <c r="V80" s="155">
        <f>V81+V82-V83</f>
        <v/>
      </c>
      <c r="W80" s="155">
        <f>W81+W82-W83</f>
        <v/>
      </c>
      <c r="X80" s="155">
        <f>X81+X82-X83</f>
        <v/>
      </c>
      <c r="Y80" s="155">
        <f>Y81+Y82-Y83</f>
        <v/>
      </c>
      <c r="Z80" s="155">
        <f>Z81+Z82-Z83</f>
        <v/>
      </c>
      <c r="AA80" s="155">
        <f>AA81+AA82-AA83</f>
        <v/>
      </c>
      <c r="AB80" s="155">
        <f>AB81+AB82-AB83</f>
        <v/>
      </c>
      <c r="AC80" s="155">
        <f>AC81+AC82-AC83</f>
        <v/>
      </c>
      <c r="AD80" s="155">
        <f>AD81+AD82-AD83</f>
        <v/>
      </c>
      <c r="AE80" s="155">
        <f>AE81+AE82-AE83</f>
        <v/>
      </c>
      <c r="AF80" s="155">
        <f>AF81+AF82-AF83</f>
        <v/>
      </c>
      <c r="AG80" s="155">
        <f>AG81+AG82-AG83</f>
        <v/>
      </c>
      <c r="AH80" s="155">
        <f>AH81+AH82-AH83</f>
        <v/>
      </c>
      <c r="AI80" s="155">
        <f>AI81+AI82-AI83</f>
        <v/>
      </c>
      <c r="AJ80" s="155">
        <f>AJ81+AJ82-AJ83</f>
        <v/>
      </c>
      <c r="AK80" s="155">
        <f>AK81+AK82-AK83</f>
        <v/>
      </c>
      <c r="AL80" s="155">
        <f>AL81+AL82-AL83</f>
        <v/>
      </c>
      <c r="AM80" s="155">
        <f>AM81+AM82-AM83</f>
        <v/>
      </c>
    </row>
    <row r="81" hidden="1" ht="35" customHeight="1" s="173" thickBot="1">
      <c r="A81" s="39" t="inlineStr">
        <is>
          <t>Pembiayaan musyarakah pihak ketiga</t>
        </is>
      </c>
      <c r="B81" s="39" t="n"/>
      <c r="C81" s="37" t="inlineStr"/>
      <c r="D81" s="37" t="inlineStr"/>
      <c r="E81" s="37" t="inlineStr"/>
      <c r="F81" s="37" t="inlineStr"/>
      <c r="G81" s="37" t="inlineStr"/>
      <c r="H81" s="37" t="inlineStr"/>
      <c r="I81" s="37" t="inlineStr"/>
      <c r="J81" s="37" t="inlineStr"/>
      <c r="K81" s="37" t="n"/>
      <c r="L81" s="37" t="n"/>
      <c r="M81" s="37" t="n"/>
      <c r="N81" s="37" t="n"/>
      <c r="O81" s="37" t="n"/>
      <c r="P81" s="37" t="n"/>
      <c r="Q81" s="37" t="n"/>
      <c r="R81" s="37" t="n"/>
      <c r="S81" s="37" t="n"/>
      <c r="T81" s="37" t="n"/>
      <c r="U81" s="37" t="n"/>
      <c r="V81" s="37" t="n"/>
      <c r="W81" s="37" t="n"/>
      <c r="X81" s="37" t="n"/>
      <c r="Y81" s="37" t="n"/>
      <c r="Z81" s="37" t="n"/>
      <c r="AA81" s="37" t="n"/>
      <c r="AB81" s="37" t="n"/>
      <c r="AC81" s="37" t="n"/>
      <c r="AD81" s="37" t="n"/>
      <c r="AE81" s="37" t="n"/>
      <c r="AF81" s="37" t="n"/>
      <c r="AG81" s="37" t="n"/>
      <c r="AH81" s="37" t="n"/>
      <c r="AI81" s="37" t="n"/>
      <c r="AJ81" s="37" t="n"/>
      <c r="AK81" s="37" t="n"/>
      <c r="AL81" s="37" t="n"/>
      <c r="AM81" s="37" t="n"/>
    </row>
    <row r="82" hidden="1" ht="35" customHeight="1" s="173" thickBot="1">
      <c r="A82" s="39" t="inlineStr">
        <is>
          <t>Pembiayaan musyarakah pihak berelasi</t>
        </is>
      </c>
      <c r="B82" s="39" t="n"/>
      <c r="C82" s="37" t="inlineStr"/>
      <c r="D82" s="37" t="inlineStr"/>
      <c r="E82" s="37" t="inlineStr"/>
      <c r="F82" s="37" t="inlineStr"/>
      <c r="G82" s="37" t="inlineStr"/>
      <c r="H82" s="37" t="inlineStr"/>
      <c r="I82" s="37" t="inlineStr"/>
      <c r="J82" s="37" t="inlineStr"/>
      <c r="K82" s="37" t="n"/>
      <c r="L82" s="37" t="n"/>
      <c r="M82" s="37" t="n"/>
      <c r="N82" s="37" t="n"/>
      <c r="O82" s="37" t="n"/>
      <c r="P82" s="37" t="n"/>
      <c r="Q82" s="37" t="n"/>
      <c r="R82" s="37" t="n"/>
      <c r="S82" s="37" t="n"/>
      <c r="T82" s="37" t="n"/>
      <c r="U82" s="37" t="n"/>
      <c r="V82" s="37" t="n"/>
      <c r="W82" s="37" t="n"/>
      <c r="X82" s="37" t="n"/>
      <c r="Y82" s="37" t="n"/>
      <c r="Z82" s="37" t="n"/>
      <c r="AA82" s="37" t="n"/>
      <c r="AB82" s="37" t="n"/>
      <c r="AC82" s="37" t="n"/>
      <c r="AD82" s="37" t="n"/>
      <c r="AE82" s="37" t="n"/>
      <c r="AF82" s="37" t="n"/>
      <c r="AG82" s="37" t="n"/>
      <c r="AH82" s="37" t="n"/>
      <c r="AI82" s="37" t="n"/>
      <c r="AJ82" s="37" t="n"/>
      <c r="AK82" s="37" t="n"/>
      <c r="AL82" s="37" t="n"/>
      <c r="AM82" s="37" t="n"/>
    </row>
    <row r="83" hidden="1" ht="52" customHeight="1" s="173" thickBot="1">
      <c r="A83" s="39" t="inlineStr">
        <is>
          <t>Cadangan kerugian penurunan nilai pada pembiayaan musyarakah</t>
        </is>
      </c>
      <c r="B83" s="39" t="n"/>
      <c r="C83" s="40" t="inlineStr"/>
      <c r="D83" s="40" t="inlineStr"/>
      <c r="E83" s="40" t="inlineStr"/>
      <c r="F83" s="40" t="inlineStr"/>
      <c r="G83" s="40" t="inlineStr"/>
      <c r="H83" s="40" t="inlineStr"/>
      <c r="I83" s="40" t="inlineStr"/>
      <c r="J83" s="40" t="inlineStr"/>
      <c r="K83" s="40" t="n"/>
      <c r="L83" s="40" t="n"/>
      <c r="M83" s="40" t="n"/>
      <c r="N83" s="40" t="n"/>
      <c r="O83" s="40" t="n"/>
      <c r="P83" s="40" t="n"/>
      <c r="Q83" s="40" t="n"/>
      <c r="R83" s="40" t="n"/>
      <c r="S83" s="40" t="n"/>
      <c r="T83" s="40" t="n"/>
      <c r="U83" s="40" t="n"/>
      <c r="V83" s="40" t="n"/>
      <c r="W83" s="40" t="n"/>
      <c r="X83" s="40" t="n"/>
      <c r="Y83" s="40" t="n"/>
      <c r="Z83" s="40" t="n"/>
      <c r="AA83" s="40" t="n"/>
      <c r="AB83" s="40" t="n"/>
      <c r="AC83" s="40" t="n"/>
      <c r="AD83" s="40" t="n"/>
      <c r="AE83" s="40" t="n"/>
      <c r="AF83" s="40" t="n"/>
      <c r="AG83" s="40" t="n"/>
      <c r="AH83" s="40" t="n"/>
      <c r="AI83" s="40" t="n"/>
      <c r="AJ83" s="40" t="n"/>
      <c r="AK83" s="40" t="n"/>
      <c r="AL83" s="40" t="n"/>
      <c r="AM83" s="40" t="n"/>
    </row>
    <row r="84" ht="18" customHeight="1" s="173" thickBot="1">
      <c r="A84" s="38" t="inlineStr">
        <is>
          <t>Investasi sewa</t>
        </is>
      </c>
      <c r="B84" s="38" t="n"/>
      <c r="C84" s="155">
        <f>C85+C86+C87+C88+C89-C90</f>
        <v/>
      </c>
      <c r="D84" s="155">
        <f>D85+D86+D87+D88+D89-D90</f>
        <v/>
      </c>
      <c r="E84" s="155">
        <f>E85+E86+E87+E88+E89-E90</f>
        <v/>
      </c>
      <c r="F84" s="155">
        <f>F85+F86+F87+F88+F89-F90</f>
        <v/>
      </c>
      <c r="G84" s="155">
        <f>G85+G86+G87+G88+G89-G90</f>
        <v/>
      </c>
      <c r="H84" s="155">
        <f>H85+H86+H87+H88+H89-H90</f>
        <v/>
      </c>
      <c r="I84" s="155">
        <f>I85+I86+I87+I88+I89-I90</f>
        <v/>
      </c>
      <c r="J84" s="155">
        <f>J85+J86+J87+J88+J89-J90</f>
        <v/>
      </c>
      <c r="K84" s="155">
        <f>K85+K86+K87+K88+K89-K90</f>
        <v/>
      </c>
      <c r="L84" s="155">
        <f>L85+L86+L87+L88+L89-L90</f>
        <v/>
      </c>
      <c r="M84" s="155">
        <f>M85+M86+M87+M88+M89-M90</f>
        <v/>
      </c>
      <c r="N84" s="155">
        <f>N85+N86+N87+N88+N89-N90</f>
        <v/>
      </c>
      <c r="O84" s="155">
        <f>O85+O86+O87+O88+O89-O90</f>
        <v/>
      </c>
      <c r="P84" s="155">
        <f>P85+P86+P87+P88+P89-P90</f>
        <v/>
      </c>
      <c r="Q84" s="155">
        <f>Q85+Q86+Q87+Q88+Q89-Q90</f>
        <v/>
      </c>
      <c r="R84" s="155">
        <f>R85+R86+R87+R88+R89-R90</f>
        <v/>
      </c>
      <c r="S84" s="155">
        <f>S85+S86+S87+S88+S89-S90</f>
        <v/>
      </c>
      <c r="T84" s="155">
        <f>T85+T86+T87+T88+T89-T90</f>
        <v/>
      </c>
      <c r="U84" s="155">
        <f>U85+U86+U87+U88+U89-U90</f>
        <v/>
      </c>
      <c r="V84" s="155">
        <f>V85+V86+V87+V88+V89-V90</f>
        <v/>
      </c>
      <c r="W84" s="155">
        <f>W85+W86+W87+W88+W89-W90</f>
        <v/>
      </c>
      <c r="X84" s="155">
        <f>X85+X86+X87+X88+X89-X90</f>
        <v/>
      </c>
      <c r="Y84" s="155">
        <f>Y85+Y86+Y87+Y88+Y89-Y90</f>
        <v/>
      </c>
      <c r="Z84" s="155">
        <f>Z85+Z86+Z87+Z88+Z89-Z90</f>
        <v/>
      </c>
      <c r="AA84" s="155">
        <f>AA85+AA86+AA87+AA88+AA89-AA90</f>
        <v/>
      </c>
      <c r="AB84" s="155">
        <f>AB85+AB86+AB87+AB88+AB89-AB90</f>
        <v/>
      </c>
      <c r="AC84" s="155">
        <f>AC85+AC86+AC87+AC88+AC89-AC90</f>
        <v/>
      </c>
      <c r="AD84" s="155">
        <f>AD85+AD86+AD87+AD88+AD89-AD90</f>
        <v/>
      </c>
      <c r="AE84" s="155">
        <f>AE85+AE86+AE87+AE88+AE89-AE90</f>
        <v/>
      </c>
      <c r="AF84" s="155">
        <f>AF85+AF86+AF87+AF88+AF89-AF90</f>
        <v/>
      </c>
      <c r="AG84" s="155">
        <f>AG85+AG86+AG87+AG88+AG89-AG90</f>
        <v/>
      </c>
      <c r="AH84" s="155">
        <f>AH85+AH86+AH87+AH88+AH89-AH90</f>
        <v/>
      </c>
      <c r="AI84" s="155">
        <f>AI85+AI86+AI87+AI88+AI89-AI90</f>
        <v/>
      </c>
      <c r="AJ84" s="155">
        <f>AJ85+AJ86+AJ87+AJ88+AJ89-AJ90</f>
        <v/>
      </c>
      <c r="AK84" s="155">
        <f>AK85+AK86+AK87+AK88+AK89-AK90</f>
        <v/>
      </c>
      <c r="AL84" s="155">
        <f>AL85+AL86+AL87+AL88+AL89-AL90</f>
        <v/>
      </c>
      <c r="AM84" s="155">
        <f>AM85+AM86+AM87+AM88+AM89-AM90</f>
        <v/>
      </c>
    </row>
    <row r="85" hidden="1" ht="18" customHeight="1" s="173" thickBot="1">
      <c r="A85" s="39" t="inlineStr">
        <is>
          <t>Investasi sewa pihak ketiga</t>
        </is>
      </c>
      <c r="B85" s="39" t="n"/>
      <c r="C85" s="37" t="inlineStr"/>
      <c r="D85" s="37" t="inlineStr"/>
      <c r="E85" s="37" t="inlineStr"/>
      <c r="F85" s="37" t="inlineStr"/>
      <c r="G85" s="37" t="inlineStr"/>
      <c r="H85" s="37" t="inlineStr"/>
      <c r="I85" s="37" t="inlineStr"/>
      <c r="J85" s="37" t="inlineStr"/>
      <c r="K85" s="37" t="n"/>
      <c r="L85" s="37" t="n"/>
      <c r="M85" s="37" t="n"/>
      <c r="N85" s="37" t="n"/>
      <c r="O85" s="37" t="n"/>
      <c r="P85" s="37" t="n"/>
      <c r="Q85" s="37" t="n"/>
      <c r="R85" s="37" t="n"/>
      <c r="S85" s="37" t="n"/>
      <c r="T85" s="37" t="n"/>
      <c r="U85" s="37" t="n"/>
      <c r="V85" s="37" t="n"/>
      <c r="W85" s="37" t="n"/>
      <c r="X85" s="37" t="n"/>
      <c r="Y85" s="37" t="n"/>
      <c r="Z85" s="37" t="n"/>
      <c r="AA85" s="37" t="n"/>
      <c r="AB85" s="37" t="n"/>
      <c r="AC85" s="37" t="n"/>
      <c r="AD85" s="37" t="n"/>
      <c r="AE85" s="37" t="n"/>
      <c r="AF85" s="37" t="n"/>
      <c r="AG85" s="37" t="n"/>
      <c r="AH85" s="37" t="n"/>
      <c r="AI85" s="37" t="n"/>
      <c r="AJ85" s="37" t="n"/>
      <c r="AK85" s="37" t="n"/>
      <c r="AL85" s="37" t="n"/>
      <c r="AM85" s="37" t="n"/>
    </row>
    <row r="86" hidden="1" ht="18" customHeight="1" s="173" thickBot="1">
      <c r="A86" s="39" t="inlineStr">
        <is>
          <t>Investasi sewa pihak berelasi</t>
        </is>
      </c>
      <c r="B86" s="39" t="n"/>
      <c r="C86" s="37" t="inlineStr"/>
      <c r="D86" s="37" t="inlineStr"/>
      <c r="E86" s="37" t="inlineStr"/>
      <c r="F86" s="37" t="inlineStr"/>
      <c r="G86" s="37" t="inlineStr"/>
      <c r="H86" s="37" t="inlineStr"/>
      <c r="I86" s="37" t="inlineStr"/>
      <c r="J86" s="37" t="inlineStr"/>
      <c r="K86" s="37" t="n"/>
      <c r="L86" s="37" t="n"/>
      <c r="M86" s="37" t="n"/>
      <c r="N86" s="37" t="n"/>
      <c r="O86" s="37" t="n"/>
      <c r="P86" s="37" t="n"/>
      <c r="Q86" s="37" t="n"/>
      <c r="R86" s="37" t="n"/>
      <c r="S86" s="37" t="n"/>
      <c r="T86" s="37" t="n"/>
      <c r="U86" s="37" t="n"/>
      <c r="V86" s="37" t="n"/>
      <c r="W86" s="37" t="n"/>
      <c r="X86" s="37" t="n"/>
      <c r="Y86" s="37" t="n"/>
      <c r="Z86" s="37" t="n"/>
      <c r="AA86" s="37" t="n"/>
      <c r="AB86" s="37" t="n"/>
      <c r="AC86" s="37" t="n"/>
      <c r="AD86" s="37" t="n"/>
      <c r="AE86" s="37" t="n"/>
      <c r="AF86" s="37" t="n"/>
      <c r="AG86" s="37" t="n"/>
      <c r="AH86" s="37" t="n"/>
      <c r="AI86" s="37" t="n"/>
      <c r="AJ86" s="37" t="n"/>
      <c r="AK86" s="37" t="n"/>
      <c r="AL86" s="37" t="n"/>
      <c r="AM86" s="37" t="n"/>
    </row>
    <row r="87" hidden="1" ht="35" customHeight="1" s="173" thickBot="1">
      <c r="A87" s="39" t="inlineStr">
        <is>
          <t>Investasi sewa nilai residu yang terjamin</t>
        </is>
      </c>
      <c r="B87" s="39" t="n"/>
      <c r="C87" s="37" t="inlineStr"/>
      <c r="D87" s="37" t="inlineStr"/>
      <c r="E87" s="37" t="inlineStr"/>
      <c r="F87" s="37" t="inlineStr"/>
      <c r="G87" s="37" t="inlineStr"/>
      <c r="H87" s="37" t="inlineStr"/>
      <c r="I87" s="37" t="inlineStr"/>
      <c r="J87" s="37" t="inlineStr"/>
      <c r="K87" s="37" t="n"/>
      <c r="L87" s="37" t="n"/>
      <c r="M87" s="37" t="n"/>
      <c r="N87" s="37" t="n"/>
      <c r="O87" s="37" t="n"/>
      <c r="P87" s="37" t="n"/>
      <c r="Q87" s="37" t="n"/>
      <c r="R87" s="37" t="n"/>
      <c r="S87" s="37" t="n"/>
      <c r="T87" s="37" t="n"/>
      <c r="U87" s="37" t="n"/>
      <c r="V87" s="37" t="n"/>
      <c r="W87" s="37" t="n"/>
      <c r="X87" s="37" t="n"/>
      <c r="Y87" s="37" t="n"/>
      <c r="Z87" s="37" t="n"/>
      <c r="AA87" s="37" t="n"/>
      <c r="AB87" s="37" t="n"/>
      <c r="AC87" s="37" t="n"/>
      <c r="AD87" s="37" t="n"/>
      <c r="AE87" s="37" t="n"/>
      <c r="AF87" s="37" t="n"/>
      <c r="AG87" s="37" t="n"/>
      <c r="AH87" s="37" t="n"/>
      <c r="AI87" s="37" t="n"/>
      <c r="AJ87" s="37" t="n"/>
      <c r="AK87" s="37" t="n"/>
      <c r="AL87" s="37" t="n"/>
      <c r="AM87" s="37" t="n"/>
    </row>
    <row r="88" hidden="1" ht="35" customHeight="1" s="173" thickBot="1">
      <c r="A88" s="39" t="inlineStr">
        <is>
          <t>Investasi sewa pendapatan pembiayaan tangguhan</t>
        </is>
      </c>
      <c r="B88" s="39" t="n"/>
      <c r="C88" s="37" t="inlineStr"/>
      <c r="D88" s="37" t="inlineStr"/>
      <c r="E88" s="37" t="inlineStr"/>
      <c r="F88" s="37" t="inlineStr"/>
      <c r="G88" s="37" t="inlineStr"/>
      <c r="H88" s="37" t="inlineStr"/>
      <c r="I88" s="37" t="inlineStr"/>
      <c r="J88" s="37" t="inlineStr"/>
      <c r="K88" s="37" t="n"/>
      <c r="L88" s="37" t="n"/>
      <c r="M88" s="37" t="n"/>
      <c r="N88" s="37" t="n"/>
      <c r="O88" s="37" t="n"/>
      <c r="P88" s="37" t="n"/>
      <c r="Q88" s="37" t="n"/>
      <c r="R88" s="37" t="n"/>
      <c r="S88" s="37" t="n"/>
      <c r="T88" s="37" t="n"/>
      <c r="U88" s="37" t="n"/>
      <c r="V88" s="37" t="n"/>
      <c r="W88" s="37" t="n"/>
      <c r="X88" s="37" t="n"/>
      <c r="Y88" s="37" t="n"/>
      <c r="Z88" s="37" t="n"/>
      <c r="AA88" s="37" t="n"/>
      <c r="AB88" s="37" t="n"/>
      <c r="AC88" s="37" t="n"/>
      <c r="AD88" s="37" t="n"/>
      <c r="AE88" s="37" t="n"/>
      <c r="AF88" s="37" t="n"/>
      <c r="AG88" s="37" t="n"/>
      <c r="AH88" s="37" t="n"/>
      <c r="AI88" s="37" t="n"/>
      <c r="AJ88" s="37" t="n"/>
      <c r="AK88" s="37" t="n"/>
      <c r="AL88" s="37" t="n"/>
      <c r="AM88" s="37" t="n"/>
    </row>
    <row r="89" hidden="1" ht="35" customHeight="1" s="173" thickBot="1">
      <c r="A89" s="39" t="inlineStr">
        <is>
          <t>Investasi sewa simpanan jaminan</t>
        </is>
      </c>
      <c r="B89" s="39" t="n"/>
      <c r="C89" s="37" t="inlineStr"/>
      <c r="D89" s="37" t="inlineStr"/>
      <c r="E89" s="37" t="inlineStr"/>
      <c r="F89" s="37" t="inlineStr"/>
      <c r="G89" s="37" t="inlineStr"/>
      <c r="H89" s="37" t="inlineStr"/>
      <c r="I89" s="37" t="inlineStr"/>
      <c r="J89" s="37" t="inlineStr"/>
      <c r="K89" s="37" t="n"/>
      <c r="L89" s="37" t="n"/>
      <c r="M89" s="37" t="n"/>
      <c r="N89" s="37" t="n"/>
      <c r="O89" s="37" t="n"/>
      <c r="P89" s="37" t="n"/>
      <c r="Q89" s="37" t="n"/>
      <c r="R89" s="37" t="n"/>
      <c r="S89" s="37" t="n"/>
      <c r="T89" s="37" t="n"/>
      <c r="U89" s="37" t="n"/>
      <c r="V89" s="37" t="n"/>
      <c r="W89" s="37" t="n"/>
      <c r="X89" s="37" t="n"/>
      <c r="Y89" s="37" t="n"/>
      <c r="Z89" s="37" t="n"/>
      <c r="AA89" s="37" t="n"/>
      <c r="AB89" s="37" t="n"/>
      <c r="AC89" s="37" t="n"/>
      <c r="AD89" s="37" t="n"/>
      <c r="AE89" s="37" t="n"/>
      <c r="AF89" s="37" t="n"/>
      <c r="AG89" s="37" t="n"/>
      <c r="AH89" s="37" t="n"/>
      <c r="AI89" s="37" t="n"/>
      <c r="AJ89" s="37" t="n"/>
      <c r="AK89" s="37" t="n"/>
      <c r="AL89" s="37" t="n"/>
      <c r="AM89" s="37" t="n"/>
    </row>
    <row r="90" hidden="1" ht="35" customHeight="1" s="173" thickBot="1">
      <c r="A90" s="39" t="inlineStr">
        <is>
          <t>Cadangan kerugian penurunan nilai pada investasi sewa</t>
        </is>
      </c>
      <c r="B90" s="39" t="n"/>
      <c r="C90" s="40" t="inlineStr"/>
      <c r="D90" s="40" t="inlineStr"/>
      <c r="E90" s="40" t="inlineStr"/>
      <c r="F90" s="40" t="inlineStr"/>
      <c r="G90" s="40" t="inlineStr"/>
      <c r="H90" s="40" t="inlineStr"/>
      <c r="I90" s="40" t="inlineStr"/>
      <c r="J90" s="40" t="inlineStr"/>
      <c r="K90" s="40" t="n"/>
      <c r="L90" s="40" t="n"/>
      <c r="M90" s="40" t="n"/>
      <c r="N90" s="40" t="n"/>
      <c r="O90" s="40" t="n"/>
      <c r="P90" s="40" t="n"/>
      <c r="Q90" s="40" t="n"/>
      <c r="R90" s="40" t="n"/>
      <c r="S90" s="40" t="n"/>
      <c r="T90" s="40" t="n"/>
      <c r="U90" s="40" t="n"/>
      <c r="V90" s="40" t="n"/>
      <c r="W90" s="40" t="n"/>
      <c r="X90" s="40" t="n"/>
      <c r="Y90" s="40" t="n"/>
      <c r="Z90" s="40" t="n"/>
      <c r="AA90" s="40" t="n"/>
      <c r="AB90" s="40" t="n"/>
      <c r="AC90" s="40" t="n"/>
      <c r="AD90" s="40" t="n"/>
      <c r="AE90" s="40" t="n"/>
      <c r="AF90" s="40" t="n"/>
      <c r="AG90" s="40" t="n"/>
      <c r="AH90" s="40" t="n"/>
      <c r="AI90" s="40" t="n"/>
      <c r="AJ90" s="40" t="n"/>
      <c r="AK90" s="40" t="n"/>
      <c r="AL90" s="40" t="n"/>
      <c r="AM90" s="40" t="n"/>
    </row>
    <row r="91" ht="18" customHeight="1" s="173" thickBot="1">
      <c r="A91" s="38" t="inlineStr">
        <is>
          <t>Tagihan anjak piutang</t>
        </is>
      </c>
      <c r="B91" s="38" t="n"/>
      <c r="C91" s="155">
        <f>C92+C93+C94-C95</f>
        <v/>
      </c>
      <c r="D91" s="155">
        <f>D92+D93+D94-D95</f>
        <v/>
      </c>
      <c r="E91" s="155">
        <f>E92+E93+E94-E95</f>
        <v/>
      </c>
      <c r="F91" s="155">
        <f>F92+F93+F94-F95</f>
        <v/>
      </c>
      <c r="G91" s="155">
        <f>G92+G93+G94-G95</f>
        <v/>
      </c>
      <c r="H91" s="155">
        <f>H92+H93+H94-H95</f>
        <v/>
      </c>
      <c r="I91" s="155">
        <f>I92+I93+I94-I95</f>
        <v/>
      </c>
      <c r="J91" s="155">
        <f>J92+J93+J94-J95</f>
        <v/>
      </c>
      <c r="K91" s="155">
        <f>K92+K93+K94-K95</f>
        <v/>
      </c>
      <c r="L91" s="155">
        <f>L92+L93+L94-L95</f>
        <v/>
      </c>
      <c r="M91" s="155">
        <f>M92+M93+M94-M95</f>
        <v/>
      </c>
      <c r="N91" s="155">
        <f>N92+N93+N94-N95</f>
        <v/>
      </c>
      <c r="O91" s="155">
        <f>O92+O93+O94-O95</f>
        <v/>
      </c>
      <c r="P91" s="155">
        <f>P92+P93+P94-P95</f>
        <v/>
      </c>
      <c r="Q91" s="155">
        <f>Q92+Q93+Q94-Q95</f>
        <v/>
      </c>
      <c r="R91" s="155">
        <f>R92+R93+R94-R95</f>
        <v/>
      </c>
      <c r="S91" s="155">
        <f>S92+S93+S94-S95</f>
        <v/>
      </c>
      <c r="T91" s="155">
        <f>T92+T93+T94-T95</f>
        <v/>
      </c>
      <c r="U91" s="155">
        <f>U92+U93+U94-U95</f>
        <v/>
      </c>
      <c r="V91" s="155">
        <f>V92+V93+V94-V95</f>
        <v/>
      </c>
      <c r="W91" s="155">
        <f>W92+W93+W94-W95</f>
        <v/>
      </c>
      <c r="X91" s="155">
        <f>X92+X93+X94-X95</f>
        <v/>
      </c>
      <c r="Y91" s="155">
        <f>Y92+Y93+Y94-Y95</f>
        <v/>
      </c>
      <c r="Z91" s="155">
        <f>Z92+Z93+Z94-Z95</f>
        <v/>
      </c>
      <c r="AA91" s="155">
        <f>AA92+AA93+AA94-AA95</f>
        <v/>
      </c>
      <c r="AB91" s="155">
        <f>AB92+AB93+AB94-AB95</f>
        <v/>
      </c>
      <c r="AC91" s="155">
        <f>AC92+AC93+AC94-AC95</f>
        <v/>
      </c>
      <c r="AD91" s="155">
        <f>AD92+AD93+AD94-AD95</f>
        <v/>
      </c>
      <c r="AE91" s="155">
        <f>AE92+AE93+AE94-AE95</f>
        <v/>
      </c>
      <c r="AF91" s="155">
        <f>AF92+AF93+AF94-AF95</f>
        <v/>
      </c>
      <c r="AG91" s="155">
        <f>AG92+AG93+AG94-AG95</f>
        <v/>
      </c>
      <c r="AH91" s="155">
        <f>AH92+AH93+AH94-AH95</f>
        <v/>
      </c>
      <c r="AI91" s="155">
        <f>AI92+AI93+AI94-AI95</f>
        <v/>
      </c>
      <c r="AJ91" s="155">
        <f>AJ92+AJ93+AJ94-AJ95</f>
        <v/>
      </c>
      <c r="AK91" s="155">
        <f>AK92+AK93+AK94-AK95</f>
        <v/>
      </c>
      <c r="AL91" s="155">
        <f>AL92+AL93+AL94-AL95</f>
        <v/>
      </c>
      <c r="AM91" s="155">
        <f>AM92+AM93+AM94-AM95</f>
        <v/>
      </c>
    </row>
    <row r="92" hidden="1" ht="35" customHeight="1" s="173" thickBot="1">
      <c r="A92" s="39" t="inlineStr">
        <is>
          <t>Tagihan anjak piutang pihak ketiga</t>
        </is>
      </c>
      <c r="B92" s="39" t="n"/>
      <c r="C92" s="37" t="inlineStr"/>
      <c r="D92" s="37" t="inlineStr"/>
      <c r="E92" s="37" t="inlineStr"/>
      <c r="F92" s="37" t="inlineStr"/>
      <c r="G92" s="37" t="inlineStr"/>
      <c r="H92" s="37" t="inlineStr"/>
      <c r="I92" s="37" t="inlineStr"/>
      <c r="J92" s="37" t="inlineStr"/>
      <c r="K92" s="37" t="n"/>
      <c r="L92" s="37" t="n"/>
      <c r="M92" s="37" t="n"/>
      <c r="N92" s="37" t="n"/>
      <c r="O92" s="37" t="n"/>
      <c r="P92" s="37" t="n"/>
      <c r="Q92" s="37" t="n"/>
      <c r="R92" s="37" t="n"/>
      <c r="S92" s="37" t="n"/>
      <c r="T92" s="37" t="n"/>
      <c r="U92" s="37" t="n"/>
      <c r="V92" s="37" t="n"/>
      <c r="W92" s="37" t="n"/>
      <c r="X92" s="37" t="n"/>
      <c r="Y92" s="37" t="n"/>
      <c r="Z92" s="37" t="n"/>
      <c r="AA92" s="37" t="n"/>
      <c r="AB92" s="37" t="n"/>
      <c r="AC92" s="37" t="n"/>
      <c r="AD92" s="37" t="n"/>
      <c r="AE92" s="37" t="n"/>
      <c r="AF92" s="37" t="n"/>
      <c r="AG92" s="37" t="n"/>
      <c r="AH92" s="37" t="n"/>
      <c r="AI92" s="37" t="n"/>
      <c r="AJ92" s="37" t="n"/>
      <c r="AK92" s="37" t="n"/>
      <c r="AL92" s="37" t="n"/>
      <c r="AM92" s="37" t="n"/>
    </row>
    <row r="93" hidden="1" ht="35" customHeight="1" s="173" thickBot="1">
      <c r="A93" s="39" t="inlineStr">
        <is>
          <t>Tagihan anjak piutang pihak berelasi</t>
        </is>
      </c>
      <c r="B93" s="39" t="n"/>
      <c r="C93" s="37" t="inlineStr"/>
      <c r="D93" s="37" t="inlineStr"/>
      <c r="E93" s="37" t="inlineStr"/>
      <c r="F93" s="37" t="inlineStr"/>
      <c r="G93" s="37" t="inlineStr"/>
      <c r="H93" s="37" t="inlineStr"/>
      <c r="I93" s="37" t="inlineStr"/>
      <c r="J93" s="37" t="inlineStr"/>
      <c r="K93" s="37" t="n"/>
      <c r="L93" s="37" t="n"/>
      <c r="M93" s="37" t="n"/>
      <c r="N93" s="37" t="n"/>
      <c r="O93" s="37" t="n"/>
      <c r="P93" s="37" t="n"/>
      <c r="Q93" s="37" t="n"/>
      <c r="R93" s="37" t="n"/>
      <c r="S93" s="37" t="n"/>
      <c r="T93" s="37" t="n"/>
      <c r="U93" s="37" t="n"/>
      <c r="V93" s="37" t="n"/>
      <c r="W93" s="37" t="n"/>
      <c r="X93" s="37" t="n"/>
      <c r="Y93" s="37" t="n"/>
      <c r="Z93" s="37" t="n"/>
      <c r="AA93" s="37" t="n"/>
      <c r="AB93" s="37" t="n"/>
      <c r="AC93" s="37" t="n"/>
      <c r="AD93" s="37" t="n"/>
      <c r="AE93" s="37" t="n"/>
      <c r="AF93" s="37" t="n"/>
      <c r="AG93" s="37" t="n"/>
      <c r="AH93" s="37" t="n"/>
      <c r="AI93" s="37" t="n"/>
      <c r="AJ93" s="37" t="n"/>
      <c r="AK93" s="37" t="n"/>
      <c r="AL93" s="37" t="n"/>
      <c r="AM93" s="37" t="n"/>
    </row>
    <row r="94" hidden="1" ht="52" customHeight="1" s="173" thickBot="1">
      <c r="A94" s="39" t="inlineStr">
        <is>
          <t>Tagihan anjak piutang pada pendapatan anjak piutang tangguhan</t>
        </is>
      </c>
      <c r="B94" s="39" t="n"/>
      <c r="C94" s="37" t="inlineStr"/>
      <c r="D94" s="37" t="inlineStr"/>
      <c r="E94" s="37" t="inlineStr"/>
      <c r="F94" s="37" t="inlineStr"/>
      <c r="G94" s="37" t="inlineStr"/>
      <c r="H94" s="37" t="inlineStr"/>
      <c r="I94" s="37" t="inlineStr"/>
      <c r="J94" s="37" t="inlineStr"/>
      <c r="K94" s="37" t="n"/>
      <c r="L94" s="37" t="n"/>
      <c r="M94" s="37" t="n"/>
      <c r="N94" s="37" t="n"/>
      <c r="O94" s="37" t="n"/>
      <c r="P94" s="37" t="n"/>
      <c r="Q94" s="37" t="n"/>
      <c r="R94" s="37" t="n"/>
      <c r="S94" s="37" t="n"/>
      <c r="T94" s="37" t="n"/>
      <c r="U94" s="37" t="n"/>
      <c r="V94" s="37" t="n"/>
      <c r="W94" s="37" t="n"/>
      <c r="X94" s="37" t="n"/>
      <c r="Y94" s="37" t="n"/>
      <c r="Z94" s="37" t="n"/>
      <c r="AA94" s="37" t="n"/>
      <c r="AB94" s="37" t="n"/>
      <c r="AC94" s="37" t="n"/>
      <c r="AD94" s="37" t="n"/>
      <c r="AE94" s="37" t="n"/>
      <c r="AF94" s="37" t="n"/>
      <c r="AG94" s="37" t="n"/>
      <c r="AH94" s="37" t="n"/>
      <c r="AI94" s="37" t="n"/>
      <c r="AJ94" s="37" t="n"/>
      <c r="AK94" s="37" t="n"/>
      <c r="AL94" s="37" t="n"/>
      <c r="AM94" s="37" t="n"/>
    </row>
    <row r="95" hidden="1" ht="35" customHeight="1" s="173" thickBot="1">
      <c r="A95" s="39" t="inlineStr">
        <is>
          <t>Cadangan kerugian penurunan nilai pada tagihan anjak piutang</t>
        </is>
      </c>
      <c r="B95" s="39" t="n"/>
      <c r="C95" s="40" t="inlineStr"/>
      <c r="D95" s="40" t="inlineStr"/>
      <c r="E95" s="40" t="inlineStr"/>
      <c r="F95" s="40" t="inlineStr"/>
      <c r="G95" s="40" t="inlineStr"/>
      <c r="H95" s="40" t="inlineStr"/>
      <c r="I95" s="40" t="inlineStr"/>
      <c r="J95" s="40" t="inlineStr"/>
      <c r="K95" s="40" t="n"/>
      <c r="L95" s="40" t="n"/>
      <c r="M95" s="40" t="n"/>
      <c r="N95" s="40" t="n"/>
      <c r="O95" s="40" t="n"/>
      <c r="P95" s="40" t="n"/>
      <c r="Q95" s="40" t="n"/>
      <c r="R95" s="40" t="n"/>
      <c r="S95" s="40" t="n"/>
      <c r="T95" s="40" t="n"/>
      <c r="U95" s="40" t="n"/>
      <c r="V95" s="40" t="n"/>
      <c r="W95" s="40" t="n"/>
      <c r="X95" s="40" t="n"/>
      <c r="Y95" s="40" t="n"/>
      <c r="Z95" s="40" t="n"/>
      <c r="AA95" s="40" t="n"/>
      <c r="AB95" s="40" t="n"/>
      <c r="AC95" s="40" t="n"/>
      <c r="AD95" s="40" t="n"/>
      <c r="AE95" s="40" t="n"/>
      <c r="AF95" s="40" t="n"/>
      <c r="AG95" s="40" t="n"/>
      <c r="AH95" s="40" t="n"/>
      <c r="AI95" s="40" t="n"/>
      <c r="AJ95" s="40" t="n"/>
      <c r="AK95" s="40" t="n"/>
      <c r="AL95" s="40" t="n"/>
      <c r="AM95" s="40" t="n"/>
    </row>
    <row r="96" ht="18" customHeight="1" s="173" thickBot="1">
      <c r="A96" s="38" t="inlineStr">
        <is>
          <t>Piutang lainnya</t>
        </is>
      </c>
      <c r="B96" s="38" t="n"/>
      <c r="C96" s="155">
        <f>C97+C98-C99</f>
        <v/>
      </c>
      <c r="D96" s="155">
        <f>D97+D98-D99</f>
        <v/>
      </c>
      <c r="E96" s="155">
        <f>E97+E98-E99</f>
        <v/>
      </c>
      <c r="F96" s="155">
        <f>F97+F98-F99</f>
        <v/>
      </c>
      <c r="G96" s="155">
        <f>G97+G98-G99</f>
        <v/>
      </c>
      <c r="H96" s="155">
        <f>H97+H98-H99</f>
        <v/>
      </c>
      <c r="I96" s="155">
        <f>I97+I98-I99</f>
        <v/>
      </c>
      <c r="J96" s="155">
        <f>J97+J98-J99</f>
        <v/>
      </c>
      <c r="K96" s="155">
        <f>K97+K98-K99</f>
        <v/>
      </c>
      <c r="L96" s="155">
        <f>L97+L98-L99</f>
        <v/>
      </c>
      <c r="M96" s="155">
        <f>M97+M98-M99</f>
        <v/>
      </c>
      <c r="N96" s="155">
        <f>N97+N98-N99</f>
        <v/>
      </c>
      <c r="O96" s="155">
        <f>O97+O98-O99</f>
        <v/>
      </c>
      <c r="P96" s="155">
        <f>P97+P98-P99</f>
        <v/>
      </c>
      <c r="Q96" s="155">
        <f>Q97+Q98-Q99</f>
        <v/>
      </c>
      <c r="R96" s="155">
        <f>R97+R98-R99</f>
        <v/>
      </c>
      <c r="S96" s="155">
        <f>S97+S98-S99</f>
        <v/>
      </c>
      <c r="T96" s="155">
        <f>T97+T98-T99</f>
        <v/>
      </c>
      <c r="U96" s="155">
        <f>U97+U98-U99</f>
        <v/>
      </c>
      <c r="V96" s="155">
        <f>V97+V98-V99</f>
        <v/>
      </c>
      <c r="W96" s="155">
        <f>W97+W98-W99</f>
        <v/>
      </c>
      <c r="X96" s="155">
        <f>X97+X98-X99</f>
        <v/>
      </c>
      <c r="Y96" s="155">
        <f>Y97+Y98-Y99</f>
        <v/>
      </c>
      <c r="Z96" s="155">
        <f>Z97+Z98-Z99</f>
        <v/>
      </c>
      <c r="AA96" s="155">
        <f>AA97+AA98-AA99</f>
        <v/>
      </c>
      <c r="AB96" s="155">
        <f>AB97+AB98-AB99</f>
        <v/>
      </c>
      <c r="AC96" s="155">
        <f>AC97+AC98-AC99</f>
        <v/>
      </c>
      <c r="AD96" s="155">
        <f>AD97+AD98-AD99</f>
        <v/>
      </c>
      <c r="AE96" s="155">
        <f>AE97+AE98-AE99</f>
        <v/>
      </c>
      <c r="AF96" s="155">
        <f>AF97+AF98-AF99</f>
        <v/>
      </c>
      <c r="AG96" s="155">
        <f>AG97+AG98-AG99</f>
        <v/>
      </c>
      <c r="AH96" s="155">
        <f>AH97+AH98-AH99</f>
        <v/>
      </c>
      <c r="AI96" s="155">
        <f>AI97+AI98-AI99</f>
        <v/>
      </c>
      <c r="AJ96" s="155">
        <f>AJ97+AJ98-AJ99</f>
        <v/>
      </c>
      <c r="AK96" s="155">
        <f>AK97+AK98-AK99</f>
        <v/>
      </c>
      <c r="AL96" s="155">
        <f>AL97+AL98-AL99</f>
        <v/>
      </c>
      <c r="AM96" s="155">
        <f>AM97+AM98-AM99</f>
        <v/>
      </c>
    </row>
    <row r="97" hidden="1" ht="18" customHeight="1" s="173" thickBot="1">
      <c r="A97" s="39" t="inlineStr">
        <is>
          <t>Piutang lainnya pihak ketiga</t>
        </is>
      </c>
      <c r="B97" s="39" t="n"/>
      <c r="C97" s="37" t="inlineStr"/>
      <c r="D97" s="37" t="inlineStr"/>
      <c r="E97" s="37" t="inlineStr"/>
      <c r="F97" s="37" t="inlineStr"/>
      <c r="G97" s="37" t="inlineStr"/>
      <c r="H97" s="37" t="inlineStr"/>
      <c r="I97" s="37" t="inlineStr"/>
      <c r="J97" s="37" t="inlineStr"/>
      <c r="K97" s="37" t="n"/>
      <c r="L97" s="37" t="n"/>
      <c r="M97" s="37" t="n"/>
      <c r="N97" s="37" t="n"/>
      <c r="O97" s="37" t="n"/>
      <c r="P97" s="37" t="n"/>
      <c r="Q97" s="37" t="n"/>
      <c r="R97" s="37" t="n"/>
      <c r="S97" s="37" t="n"/>
      <c r="T97" s="37" t="n"/>
      <c r="U97" s="37" t="n"/>
      <c r="V97" s="37" t="n"/>
      <c r="W97" s="37" t="n"/>
      <c r="X97" s="37" t="n"/>
      <c r="Y97" s="37" t="n"/>
      <c r="Z97" s="37" t="n"/>
      <c r="AA97" s="37" t="n"/>
      <c r="AB97" s="37" t="n"/>
      <c r="AC97" s="37" t="n"/>
      <c r="AD97" s="37" t="n"/>
      <c r="AE97" s="37" t="n"/>
      <c r="AF97" s="37" t="n"/>
      <c r="AG97" s="37" t="n"/>
      <c r="AH97" s="37" t="n"/>
      <c r="AI97" s="37" t="n"/>
      <c r="AJ97" s="37" t="n"/>
      <c r="AK97" s="37" t="n"/>
      <c r="AL97" s="37" t="n"/>
      <c r="AM97" s="37" t="n"/>
    </row>
    <row r="98" hidden="1" ht="18" customHeight="1" s="173" thickBot="1">
      <c r="A98" s="39" t="inlineStr">
        <is>
          <t>Piutang lainnya pihak berelasi</t>
        </is>
      </c>
      <c r="B98" s="39" t="n"/>
      <c r="C98" s="37" t="inlineStr"/>
      <c r="D98" s="37" t="inlineStr"/>
      <c r="E98" s="37" t="inlineStr"/>
      <c r="F98" s="37" t="inlineStr"/>
      <c r="G98" s="37" t="inlineStr"/>
      <c r="H98" s="37" t="inlineStr"/>
      <c r="I98" s="37" t="inlineStr"/>
      <c r="J98" s="37" t="inlineStr"/>
      <c r="K98" s="37" t="n"/>
      <c r="L98" s="37" t="n"/>
      <c r="M98" s="37" t="n"/>
      <c r="N98" s="37" t="n"/>
      <c r="O98" s="37" t="n"/>
      <c r="P98" s="37" t="n"/>
      <c r="Q98" s="37" t="n"/>
      <c r="R98" s="37" t="n"/>
      <c r="S98" s="37" t="n"/>
      <c r="T98" s="37" t="n"/>
      <c r="U98" s="37" t="n"/>
      <c r="V98" s="37" t="n"/>
      <c r="W98" s="37" t="n"/>
      <c r="X98" s="37" t="n"/>
      <c r="Y98" s="37" t="n"/>
      <c r="Z98" s="37" t="n"/>
      <c r="AA98" s="37" t="n"/>
      <c r="AB98" s="37" t="n"/>
      <c r="AC98" s="37" t="n"/>
      <c r="AD98" s="37" t="n"/>
      <c r="AE98" s="37" t="n"/>
      <c r="AF98" s="37" t="n"/>
      <c r="AG98" s="37" t="n"/>
      <c r="AH98" s="37" t="n"/>
      <c r="AI98" s="37" t="n"/>
      <c r="AJ98" s="37" t="n"/>
      <c r="AK98" s="37" t="n"/>
      <c r="AL98" s="37" t="n"/>
      <c r="AM98" s="37" t="n"/>
    </row>
    <row r="99" hidden="1" ht="35" customHeight="1" s="173" thickBot="1">
      <c r="A99" s="39" t="inlineStr">
        <is>
          <t>Cadangan kerugian penurunan nilai pada piutang lainnya</t>
        </is>
      </c>
      <c r="B99" s="39" t="n"/>
      <c r="C99" s="40" t="inlineStr"/>
      <c r="D99" s="40" t="inlineStr"/>
      <c r="E99" s="40" t="inlineStr"/>
      <c r="F99" s="40" t="inlineStr"/>
      <c r="G99" s="40" t="inlineStr"/>
      <c r="H99" s="40" t="inlineStr"/>
      <c r="I99" s="40" t="inlineStr"/>
      <c r="J99" s="40" t="inlineStr"/>
      <c r="K99" s="40" t="n"/>
      <c r="L99" s="40" t="n"/>
      <c r="M99" s="40" t="n"/>
      <c r="N99" s="40" t="n"/>
      <c r="O99" s="40" t="n"/>
      <c r="P99" s="40" t="n"/>
      <c r="Q99" s="40" t="n"/>
      <c r="R99" s="40" t="n"/>
      <c r="S99" s="40" t="n"/>
      <c r="T99" s="40" t="n"/>
      <c r="U99" s="40" t="n"/>
      <c r="V99" s="40" t="n"/>
      <c r="W99" s="40" t="n"/>
      <c r="X99" s="40" t="n"/>
      <c r="Y99" s="40" t="n"/>
      <c r="Z99" s="40" t="n"/>
      <c r="AA99" s="40" t="n"/>
      <c r="AB99" s="40" t="n"/>
      <c r="AC99" s="40" t="n"/>
      <c r="AD99" s="40" t="n"/>
      <c r="AE99" s="40" t="n"/>
      <c r="AF99" s="40" t="n"/>
      <c r="AG99" s="40" t="n"/>
      <c r="AH99" s="40" t="n"/>
      <c r="AI99" s="40" t="n"/>
      <c r="AJ99" s="40" t="n"/>
      <c r="AK99" s="40" t="n"/>
      <c r="AL99" s="40" t="n"/>
      <c r="AM99" s="40" t="n"/>
    </row>
    <row r="100" hidden="1" ht="18" customHeight="1" s="173" thickBot="1">
      <c r="A100" s="36" t="inlineStr">
        <is>
          <t>Aset keuangan lainnya</t>
        </is>
      </c>
      <c r="B100" s="36" t="n"/>
      <c r="C100" s="37" t="inlineStr"/>
      <c r="D100" s="37" t="inlineStr"/>
      <c r="E100" s="37" t="inlineStr"/>
      <c r="F100" s="37" t="inlineStr"/>
      <c r="G100" s="37" t="inlineStr"/>
      <c r="H100" s="37" t="inlineStr"/>
      <c r="I100" s="37" t="inlineStr"/>
      <c r="J100" s="37" t="inlineStr"/>
      <c r="K100" s="37" t="n"/>
      <c r="L100" s="37" t="n"/>
      <c r="M100" s="37" t="n"/>
      <c r="N100" s="37" t="n"/>
      <c r="O100" s="37" t="n"/>
      <c r="P100" s="37" t="n"/>
      <c r="Q100" s="37" t="n"/>
      <c r="R100" s="37" t="n"/>
      <c r="S100" s="37" t="n"/>
      <c r="T100" s="37" t="n"/>
      <c r="U100" s="37" t="n"/>
      <c r="V100" s="37" t="n"/>
      <c r="W100" s="37" t="n"/>
      <c r="X100" s="37" t="n"/>
      <c r="Y100" s="37" t="n"/>
      <c r="Z100" s="37" t="n"/>
      <c r="AA100" s="37" t="n"/>
      <c r="AB100" s="37" t="n"/>
      <c r="AC100" s="37" t="n"/>
      <c r="AD100" s="37" t="n"/>
      <c r="AE100" s="37" t="n"/>
      <c r="AF100" s="37" t="n"/>
      <c r="AG100" s="37" t="n"/>
      <c r="AH100" s="37" t="n"/>
      <c r="AI100" s="37" t="n"/>
      <c r="AJ100" s="37" t="n"/>
      <c r="AK100" s="37" t="n"/>
      <c r="AL100" s="37" t="n"/>
      <c r="AM100" s="37" t="n"/>
    </row>
    <row r="101" hidden="1" ht="18" customHeight="1" s="173" thickBot="1">
      <c r="A101" s="36" t="inlineStr">
        <is>
          <t>Obligasi pemerintah</t>
        </is>
      </c>
      <c r="B101" s="36" t="n"/>
      <c r="C101" s="37" t="inlineStr"/>
      <c r="D101" s="37" t="inlineStr"/>
      <c r="E101" s="37" t="inlineStr"/>
      <c r="F101" s="37" t="inlineStr"/>
      <c r="G101" s="37" t="inlineStr"/>
      <c r="H101" s="37" t="inlineStr"/>
      <c r="I101" s="37" t="inlineStr"/>
      <c r="J101" s="37" t="inlineStr"/>
      <c r="K101" s="37" t="n"/>
      <c r="L101" s="37" t="n"/>
      <c r="M101" s="37" t="n"/>
      <c r="N101" s="37" t="n"/>
      <c r="O101" s="37" t="n"/>
      <c r="P101" s="37" t="n"/>
      <c r="Q101" s="37" t="n"/>
      <c r="R101" s="37" t="n"/>
      <c r="S101" s="37" t="n"/>
      <c r="T101" s="37" t="n"/>
      <c r="U101" s="37" t="n"/>
      <c r="V101" s="37" t="n"/>
      <c r="W101" s="37" t="n"/>
      <c r="X101" s="37" t="n"/>
      <c r="Y101" s="37" t="n"/>
      <c r="Z101" s="37" t="n"/>
      <c r="AA101" s="37" t="n"/>
      <c r="AB101" s="37" t="n"/>
      <c r="AC101" s="37" t="n"/>
      <c r="AD101" s="37" t="n"/>
      <c r="AE101" s="37" t="n"/>
      <c r="AF101" s="37" t="n"/>
      <c r="AG101" s="37" t="n"/>
      <c r="AH101" s="37" t="n"/>
      <c r="AI101" s="37" t="n"/>
      <c r="AJ101" s="37" t="n"/>
      <c r="AK101" s="37" t="n"/>
      <c r="AL101" s="37" t="n"/>
      <c r="AM101" s="37" t="n"/>
    </row>
    <row r="102" hidden="1" ht="52" customHeight="1" s="173" thickBot="1">
      <c r="A102" s="36" t="inlineStr">
        <is>
          <t>Aset tidak lancar atau kelompok lepasan diklasifikasikan sebagai dimiliki untuk dijual</t>
        </is>
      </c>
      <c r="B102" s="36" t="n"/>
      <c r="C102" s="37" t="inlineStr"/>
      <c r="D102" s="37" t="inlineStr"/>
      <c r="E102" s="37" t="inlineStr"/>
      <c r="F102" s="37" t="inlineStr"/>
      <c r="G102" s="37" t="inlineStr"/>
      <c r="H102" s="37" t="inlineStr"/>
      <c r="I102" s="37" t="inlineStr"/>
      <c r="J102" s="37" t="inlineStr"/>
      <c r="K102" s="37" t="n"/>
      <c r="L102" s="37" t="n"/>
      <c r="M102" s="37" t="n"/>
      <c r="N102" s="37" t="n"/>
      <c r="O102" s="37" t="n"/>
      <c r="P102" s="37" t="n"/>
      <c r="Q102" s="37" t="n"/>
      <c r="R102" s="37" t="n"/>
      <c r="S102" s="37" t="n"/>
      <c r="T102" s="37" t="n"/>
      <c r="U102" s="37" t="n"/>
      <c r="V102" s="37" t="n"/>
      <c r="W102" s="37" t="n"/>
      <c r="X102" s="37" t="n"/>
      <c r="Y102" s="37" t="n"/>
      <c r="Z102" s="37" t="n"/>
      <c r="AA102" s="37" t="n"/>
      <c r="AB102" s="37" t="n"/>
      <c r="AC102" s="37" t="n"/>
      <c r="AD102" s="37" t="n"/>
      <c r="AE102" s="37" t="n"/>
      <c r="AF102" s="37" t="n"/>
      <c r="AG102" s="37" t="n"/>
      <c r="AH102" s="37" t="n"/>
      <c r="AI102" s="37" t="n"/>
      <c r="AJ102" s="37" t="n"/>
      <c r="AK102" s="37" t="n"/>
      <c r="AL102" s="37" t="n"/>
      <c r="AM102" s="37" t="n"/>
    </row>
    <row r="103" hidden="1" ht="69" customHeight="1" s="173" thickBot="1">
      <c r="A103" s="36" t="inlineStr">
        <is>
          <t>Aset tidak lancar atau kelompok lepasan diklasifikasikan sebagai dimiliki untuk didistribusikan kepada pemilik</t>
        </is>
      </c>
      <c r="B103" s="36" t="n"/>
      <c r="C103" s="37" t="inlineStr"/>
      <c r="D103" s="37" t="inlineStr"/>
      <c r="E103" s="37" t="inlineStr"/>
      <c r="F103" s="37" t="inlineStr"/>
      <c r="G103" s="37" t="inlineStr"/>
      <c r="H103" s="37" t="inlineStr"/>
      <c r="I103" s="37" t="inlineStr"/>
      <c r="J103" s="37" t="inlineStr"/>
      <c r="K103" s="37" t="n"/>
      <c r="L103" s="37" t="n"/>
      <c r="M103" s="37" t="n"/>
      <c r="N103" s="37" t="n"/>
      <c r="O103" s="37" t="n"/>
      <c r="P103" s="37" t="n"/>
      <c r="Q103" s="37" t="n"/>
      <c r="R103" s="37" t="n"/>
      <c r="S103" s="37" t="n"/>
      <c r="T103" s="37" t="n"/>
      <c r="U103" s="37" t="n"/>
      <c r="V103" s="37" t="n"/>
      <c r="W103" s="37" t="n"/>
      <c r="X103" s="37" t="n"/>
      <c r="Y103" s="37" t="n"/>
      <c r="Z103" s="37" t="n"/>
      <c r="AA103" s="37" t="n"/>
      <c r="AB103" s="37" t="n"/>
      <c r="AC103" s="37" t="n"/>
      <c r="AD103" s="37" t="n"/>
      <c r="AE103" s="37" t="n"/>
      <c r="AF103" s="37" t="n"/>
      <c r="AG103" s="37" t="n"/>
      <c r="AH103" s="37" t="n"/>
      <c r="AI103" s="37" t="n"/>
      <c r="AJ103" s="37" t="n"/>
      <c r="AK103" s="37" t="n"/>
      <c r="AL103" s="37" t="n"/>
      <c r="AM103" s="37" t="n"/>
    </row>
    <row r="104" hidden="1" ht="18" customHeight="1" s="173" thickBot="1">
      <c r="A104" s="36" t="inlineStr">
        <is>
          <t>Uang muka</t>
        </is>
      </c>
      <c r="B104" s="36" t="n"/>
      <c r="C104" s="37" t="inlineStr"/>
      <c r="D104" s="37" t="inlineStr"/>
      <c r="E104" s="37" t="inlineStr"/>
      <c r="F104" s="37" t="inlineStr"/>
      <c r="G104" s="37" t="inlineStr"/>
      <c r="H104" s="37" t="inlineStr"/>
      <c r="I104" s="37" t="inlineStr"/>
      <c r="J104" s="37" t="inlineStr"/>
      <c r="K104" s="37" t="n"/>
      <c r="L104" s="37" t="n"/>
      <c r="M104" s="37" t="n"/>
      <c r="N104" s="37" t="n"/>
      <c r="O104" s="37" t="n"/>
      <c r="P104" s="37" t="n"/>
      <c r="Q104" s="37" t="n"/>
      <c r="R104" s="37" t="n"/>
      <c r="S104" s="37" t="n"/>
      <c r="T104" s="37" t="n"/>
      <c r="U104" s="37" t="n"/>
      <c r="V104" s="37" t="n"/>
      <c r="W104" s="37" t="n"/>
      <c r="X104" s="37" t="n"/>
      <c r="Y104" s="37" t="n"/>
      <c r="Z104" s="37" t="n"/>
      <c r="AA104" s="37" t="n"/>
      <c r="AB104" s="37" t="n"/>
      <c r="AC104" s="37" t="n"/>
      <c r="AD104" s="37" t="n"/>
      <c r="AE104" s="37" t="n"/>
      <c r="AF104" s="37" t="n"/>
      <c r="AG104" s="37" t="n"/>
      <c r="AH104" s="37" t="n"/>
      <c r="AI104" s="37" t="n"/>
      <c r="AJ104" s="37" t="n"/>
      <c r="AK104" s="37" t="n"/>
      <c r="AL104" s="37" t="n"/>
      <c r="AM104" s="37" t="n"/>
    </row>
    <row r="105" hidden="1" ht="18" customHeight="1" s="173" thickBot="1">
      <c r="A105" s="36" t="inlineStr">
        <is>
          <t>Biaya dibayar dimuka</t>
        </is>
      </c>
      <c r="B105" s="36" t="n"/>
      <c r="C105" s="37" t="inlineStr"/>
      <c r="D105" s="37" t="inlineStr"/>
      <c r="E105" s="37" t="inlineStr"/>
      <c r="F105" s="37" t="inlineStr"/>
      <c r="G105" s="37" t="inlineStr"/>
      <c r="H105" s="37" t="inlineStr"/>
      <c r="I105" s="37" t="inlineStr"/>
      <c r="J105" s="37" t="inlineStr"/>
      <c r="K105" s="37" t="n"/>
      <c r="L105" s="37" t="n"/>
      <c r="M105" s="37" t="n"/>
      <c r="N105" s="37" t="n"/>
      <c r="O105" s="37" t="n"/>
      <c r="P105" s="37" t="n"/>
      <c r="Q105" s="37" t="n"/>
      <c r="R105" s="37" t="n"/>
      <c r="S105" s="37" t="n"/>
      <c r="T105" s="37" t="n"/>
      <c r="U105" s="37" t="n"/>
      <c r="V105" s="37" t="n"/>
      <c r="W105" s="37" t="n"/>
      <c r="X105" s="37" t="n"/>
      <c r="Y105" s="37" t="n"/>
      <c r="Z105" s="37" t="n"/>
      <c r="AA105" s="37" t="n"/>
      <c r="AB105" s="37" t="n"/>
      <c r="AC105" s="37" t="n"/>
      <c r="AD105" s="37" t="n"/>
      <c r="AE105" s="37" t="n"/>
      <c r="AF105" s="37" t="n"/>
      <c r="AG105" s="37" t="n"/>
      <c r="AH105" s="37" t="n"/>
      <c r="AI105" s="37" t="n"/>
      <c r="AJ105" s="37" t="n"/>
      <c r="AK105" s="37" t="n"/>
      <c r="AL105" s="37" t="n"/>
      <c r="AM105" s="37" t="n"/>
    </row>
    <row r="106" hidden="1" ht="18" customHeight="1" s="173" thickBot="1">
      <c r="A106" s="36" t="inlineStr">
        <is>
          <t>Jaminan</t>
        </is>
      </c>
      <c r="B106" s="36" t="n"/>
      <c r="C106" s="37" t="inlineStr"/>
      <c r="D106" s="37" t="inlineStr"/>
      <c r="E106" s="37" t="inlineStr"/>
      <c r="F106" s="37" t="inlineStr"/>
      <c r="G106" s="37" t="inlineStr"/>
      <c r="H106" s="37" t="inlineStr"/>
      <c r="I106" s="37" t="inlineStr"/>
      <c r="J106" s="37" t="inlineStr"/>
      <c r="K106" s="37" t="n"/>
      <c r="L106" s="37" t="n"/>
      <c r="M106" s="37" t="n"/>
      <c r="N106" s="37" t="n"/>
      <c r="O106" s="37" t="n"/>
      <c r="P106" s="37" t="n"/>
      <c r="Q106" s="37" t="n"/>
      <c r="R106" s="37" t="n"/>
      <c r="S106" s="37" t="n"/>
      <c r="T106" s="37" t="n"/>
      <c r="U106" s="37" t="n"/>
      <c r="V106" s="37" t="n"/>
      <c r="W106" s="37" t="n"/>
      <c r="X106" s="37" t="n"/>
      <c r="Y106" s="37" t="n"/>
      <c r="Z106" s="37" t="n"/>
      <c r="AA106" s="37" t="n"/>
      <c r="AB106" s="37" t="n"/>
      <c r="AC106" s="37" t="n"/>
      <c r="AD106" s="37" t="n"/>
      <c r="AE106" s="37" t="n"/>
      <c r="AF106" s="37" t="n"/>
      <c r="AG106" s="37" t="n"/>
      <c r="AH106" s="37" t="n"/>
      <c r="AI106" s="37" t="n"/>
      <c r="AJ106" s="37" t="n"/>
      <c r="AK106" s="37" t="n"/>
      <c r="AL106" s="37" t="n"/>
      <c r="AM106" s="37" t="n"/>
    </row>
    <row r="107" hidden="1" ht="18" customHeight="1" s="173" thickBot="1">
      <c r="A107" s="36" t="inlineStr">
        <is>
          <t>Pajak dibayar dimuka</t>
        </is>
      </c>
      <c r="B107" s="36" t="n"/>
      <c r="C107" s="37" t="inlineStr"/>
      <c r="D107" s="37" t="inlineStr"/>
      <c r="E107" s="37" t="inlineStr"/>
      <c r="F107" s="37" t="inlineStr"/>
      <c r="G107" s="37" t="inlineStr"/>
      <c r="H107" s="37" t="inlineStr"/>
      <c r="I107" s="37" t="inlineStr"/>
      <c r="J107" s="37" t="inlineStr"/>
      <c r="K107" s="37" t="n"/>
      <c r="L107" s="37" t="n"/>
      <c r="M107" s="37" t="n"/>
      <c r="N107" s="37" t="n"/>
      <c r="O107" s="37" t="n"/>
      <c r="P107" s="37" t="n"/>
      <c r="Q107" s="37" t="n"/>
      <c r="R107" s="37" t="n"/>
      <c r="S107" s="37" t="n"/>
      <c r="T107" s="37" t="n"/>
      <c r="U107" s="37" t="n"/>
      <c r="V107" s="37" t="n"/>
      <c r="W107" s="37" t="n"/>
      <c r="X107" s="37" t="n"/>
      <c r="Y107" s="37" t="n"/>
      <c r="Z107" s="37" t="n"/>
      <c r="AA107" s="37" t="n"/>
      <c r="AB107" s="37" t="n"/>
      <c r="AC107" s="37" t="n"/>
      <c r="AD107" s="37" t="n"/>
      <c r="AE107" s="37" t="n"/>
      <c r="AF107" s="37" t="n"/>
      <c r="AG107" s="37" t="n"/>
      <c r="AH107" s="37" t="n"/>
      <c r="AI107" s="37" t="n"/>
      <c r="AJ107" s="37" t="n"/>
      <c r="AK107" s="37" t="n"/>
      <c r="AL107" s="37" t="n"/>
      <c r="AM107" s="37" t="n"/>
    </row>
    <row r="108" hidden="1" ht="18" customHeight="1" s="173" thickBot="1">
      <c r="A108" s="36" t="inlineStr">
        <is>
          <t>Klaim atas pengembalian pajak</t>
        </is>
      </c>
      <c r="B108" s="36" t="n"/>
      <c r="C108" s="37" t="inlineStr"/>
      <c r="D108" s="37" t="inlineStr"/>
      <c r="E108" s="37" t="inlineStr"/>
      <c r="F108" s="37" t="inlineStr"/>
      <c r="G108" s="37" t="inlineStr"/>
      <c r="H108" s="37" t="inlineStr"/>
      <c r="I108" s="37" t="inlineStr"/>
      <c r="J108" s="37" t="inlineStr"/>
      <c r="K108" s="37" t="n"/>
      <c r="L108" s="37" t="n"/>
      <c r="M108" s="37" t="n"/>
      <c r="N108" s="37" t="n"/>
      <c r="O108" s="37" t="n"/>
      <c r="P108" s="37" t="n"/>
      <c r="Q108" s="37" t="n"/>
      <c r="R108" s="37" t="n"/>
      <c r="S108" s="37" t="n"/>
      <c r="T108" s="37" t="n"/>
      <c r="U108" s="37" t="n"/>
      <c r="V108" s="37" t="n"/>
      <c r="W108" s="37" t="n"/>
      <c r="X108" s="37" t="n"/>
      <c r="Y108" s="37" t="n"/>
      <c r="Z108" s="37" t="n"/>
      <c r="AA108" s="37" t="n"/>
      <c r="AB108" s="37" t="n"/>
      <c r="AC108" s="37" t="n"/>
      <c r="AD108" s="37" t="n"/>
      <c r="AE108" s="37" t="n"/>
      <c r="AF108" s="37" t="n"/>
      <c r="AG108" s="37" t="n"/>
      <c r="AH108" s="37" t="n"/>
      <c r="AI108" s="37" t="n"/>
      <c r="AJ108" s="37" t="n"/>
      <c r="AK108" s="37" t="n"/>
      <c r="AL108" s="37" t="n"/>
      <c r="AM108" s="37" t="n"/>
    </row>
    <row r="109" ht="18" customHeight="1" s="173" thickBot="1">
      <c r="A109" s="36" t="inlineStr">
        <is>
          <t>Aset pajak tangguhan</t>
        </is>
      </c>
      <c r="B109" s="36" t="n"/>
      <c r="C109" s="37" t="n">
        <v>155.68</v>
      </c>
      <c r="D109" s="37" t="n">
        <v>128.113</v>
      </c>
      <c r="E109" s="37" t="n">
        <v>100.932</v>
      </c>
      <c r="F109" s="37" t="n">
        <v>118.601</v>
      </c>
      <c r="G109" s="37" t="n">
        <v>189.749</v>
      </c>
      <c r="H109" s="37" t="n">
        <v>62.046</v>
      </c>
      <c r="I109" s="37" t="n">
        <v>253.736</v>
      </c>
      <c r="J109" s="37" t="n">
        <v>49.682</v>
      </c>
      <c r="K109" s="37" t="n"/>
      <c r="L109" s="37" t="n"/>
      <c r="M109" s="37" t="n"/>
      <c r="N109" s="37" t="n"/>
      <c r="O109" s="37" t="n"/>
      <c r="P109" s="37" t="n"/>
      <c r="Q109" s="37" t="n"/>
      <c r="R109" s="37" t="n"/>
      <c r="S109" s="37" t="n"/>
      <c r="T109" s="37" t="n"/>
      <c r="U109" s="37" t="n"/>
      <c r="V109" s="37" t="n"/>
      <c r="W109" s="37" t="n"/>
      <c r="X109" s="37" t="n"/>
      <c r="Y109" s="37" t="n"/>
      <c r="Z109" s="37" t="n"/>
      <c r="AA109" s="37" t="n"/>
      <c r="AB109" s="37" t="n"/>
      <c r="AC109" s="37" t="n"/>
      <c r="AD109" s="37" t="n"/>
      <c r="AE109" s="37" t="n"/>
      <c r="AF109" s="37" t="n"/>
      <c r="AG109" s="37" t="n"/>
      <c r="AH109" s="37" t="n"/>
      <c r="AI109" s="37" t="n"/>
      <c r="AJ109" s="37" t="n"/>
      <c r="AK109" s="37" t="n"/>
      <c r="AL109" s="37" t="n"/>
      <c r="AM109" s="37" t="n"/>
    </row>
    <row r="110" hidden="1" ht="35" customHeight="1" s="173" thickBot="1">
      <c r="A110" s="36" t="inlineStr">
        <is>
          <t>Investasi yang dicatat dengan menggunakan metode ekuitas</t>
        </is>
      </c>
      <c r="B110" s="36" t="n"/>
      <c r="C110" s="37" t="inlineStr"/>
      <c r="D110" s="37" t="inlineStr"/>
      <c r="E110" s="37" t="inlineStr"/>
      <c r="F110" s="37" t="inlineStr"/>
      <c r="G110" s="37" t="inlineStr"/>
      <c r="H110" s="37" t="inlineStr"/>
      <c r="I110" s="37" t="inlineStr"/>
      <c r="J110" s="37" t="inlineStr"/>
      <c r="K110" s="37" t="n"/>
      <c r="L110" s="37" t="n"/>
      <c r="M110" s="37" t="n"/>
      <c r="N110" s="37" t="n"/>
      <c r="O110" s="37" t="n"/>
      <c r="P110" s="37" t="n"/>
      <c r="Q110" s="37" t="n"/>
      <c r="R110" s="37" t="n"/>
      <c r="S110" s="37" t="n"/>
      <c r="T110" s="37" t="n"/>
      <c r="U110" s="37" t="n"/>
      <c r="V110" s="37" t="n"/>
      <c r="W110" s="37" t="n"/>
      <c r="X110" s="37" t="n"/>
      <c r="Y110" s="37" t="n"/>
      <c r="Z110" s="37" t="n"/>
      <c r="AA110" s="37" t="n"/>
      <c r="AB110" s="37" t="n"/>
      <c r="AC110" s="37" t="n"/>
      <c r="AD110" s="37" t="n"/>
      <c r="AE110" s="37" t="n"/>
      <c r="AF110" s="37" t="n"/>
      <c r="AG110" s="37" t="n"/>
      <c r="AH110" s="37" t="n"/>
      <c r="AI110" s="37" t="n"/>
      <c r="AJ110" s="37" t="n"/>
      <c r="AK110" s="37" t="n"/>
      <c r="AL110" s="37" t="n"/>
      <c r="AM110" s="37" t="n"/>
    </row>
    <row r="111" ht="35" customHeight="1" s="173" thickBot="1">
      <c r="A111" s="38" t="inlineStr">
        <is>
          <t>Investasi pada ventura bersama dan entitas asosiasi</t>
        </is>
      </c>
      <c r="B111" s="38" t="n"/>
      <c r="C111" s="155">
        <f>C112+C113</f>
        <v/>
      </c>
      <c r="D111" s="155">
        <f>D112+D113</f>
        <v/>
      </c>
      <c r="E111" s="155">
        <f>E112+E113</f>
        <v/>
      </c>
      <c r="F111" s="155">
        <f>F112+F113</f>
        <v/>
      </c>
      <c r="G111" s="155">
        <f>G112+G113</f>
        <v/>
      </c>
      <c r="H111" s="155">
        <f>H112+H113</f>
        <v/>
      </c>
      <c r="I111" s="155">
        <f>I112+I113</f>
        <v/>
      </c>
      <c r="J111" s="155">
        <f>J112+J113</f>
        <v/>
      </c>
      <c r="K111" s="155">
        <f>K112+K113</f>
        <v/>
      </c>
      <c r="L111" s="155">
        <f>L112+L113</f>
        <v/>
      </c>
      <c r="M111" s="155">
        <f>M112+M113</f>
        <v/>
      </c>
      <c r="N111" s="155">
        <f>N112+N113</f>
        <v/>
      </c>
      <c r="O111" s="155">
        <f>O112+O113</f>
        <v/>
      </c>
      <c r="P111" s="155">
        <f>P112+P113</f>
        <v/>
      </c>
      <c r="Q111" s="155">
        <f>Q112+Q113</f>
        <v/>
      </c>
      <c r="R111" s="155">
        <f>R112+R113</f>
        <v/>
      </c>
      <c r="S111" s="155">
        <f>S112+S113</f>
        <v/>
      </c>
      <c r="T111" s="155">
        <f>T112+T113</f>
        <v/>
      </c>
      <c r="U111" s="155">
        <f>U112+U113</f>
        <v/>
      </c>
      <c r="V111" s="155">
        <f>V112+V113</f>
        <v/>
      </c>
      <c r="W111" s="155">
        <f>W112+W113</f>
        <v/>
      </c>
      <c r="X111" s="155">
        <f>X112+X113</f>
        <v/>
      </c>
      <c r="Y111" s="155">
        <f>Y112+Y113</f>
        <v/>
      </c>
      <c r="Z111" s="155">
        <f>Z112+Z113</f>
        <v/>
      </c>
      <c r="AA111" s="155">
        <f>AA112+AA113</f>
        <v/>
      </c>
      <c r="AB111" s="155">
        <f>AB112+AB113</f>
        <v/>
      </c>
      <c r="AC111" s="155">
        <f>AC112+AC113</f>
        <v/>
      </c>
      <c r="AD111" s="155">
        <f>AD112+AD113</f>
        <v/>
      </c>
      <c r="AE111" s="155">
        <f>AE112+AE113</f>
        <v/>
      </c>
      <c r="AF111" s="155">
        <f>AF112+AF113</f>
        <v/>
      </c>
      <c r="AG111" s="155">
        <f>AG112+AG113</f>
        <v/>
      </c>
      <c r="AH111" s="155">
        <f>AH112+AH113</f>
        <v/>
      </c>
      <c r="AI111" s="155">
        <f>AI112+AI113</f>
        <v/>
      </c>
      <c r="AJ111" s="155">
        <f>AJ112+AJ113</f>
        <v/>
      </c>
      <c r="AK111" s="155">
        <f>AK112+AK113</f>
        <v/>
      </c>
      <c r="AL111" s="155">
        <f>AL112+AL113</f>
        <v/>
      </c>
      <c r="AM111" s="155">
        <f>AM112+AM113</f>
        <v/>
      </c>
    </row>
    <row r="112" hidden="1" ht="35" customHeight="1" s="173" thickBot="1">
      <c r="A112" s="39" t="inlineStr">
        <is>
          <t>Investasi pada entitas ventura bersama</t>
        </is>
      </c>
      <c r="B112" s="39" t="n"/>
      <c r="C112" s="37" t="inlineStr"/>
      <c r="D112" s="37" t="inlineStr"/>
      <c r="E112" s="37" t="inlineStr"/>
      <c r="F112" s="37" t="inlineStr"/>
      <c r="G112" s="37" t="inlineStr"/>
      <c r="H112" s="37" t="inlineStr"/>
      <c r="I112" s="37" t="inlineStr"/>
      <c r="J112" s="37" t="inlineStr"/>
      <c r="K112" s="37" t="n"/>
      <c r="L112" s="37" t="n"/>
      <c r="M112" s="37" t="n"/>
      <c r="N112" s="37" t="n"/>
      <c r="O112" s="37" t="n"/>
      <c r="P112" s="37" t="n"/>
      <c r="Q112" s="37" t="n"/>
      <c r="R112" s="37" t="n"/>
      <c r="S112" s="37" t="n"/>
      <c r="T112" s="37" t="n"/>
      <c r="U112" s="37" t="n"/>
      <c r="V112" s="37" t="n"/>
      <c r="W112" s="37" t="n"/>
      <c r="X112" s="37" t="n"/>
      <c r="Y112" s="37" t="n"/>
      <c r="Z112" s="37" t="n"/>
      <c r="AA112" s="37" t="n"/>
      <c r="AB112" s="37" t="n"/>
      <c r="AC112" s="37" t="n"/>
      <c r="AD112" s="37" t="n"/>
      <c r="AE112" s="37" t="n"/>
      <c r="AF112" s="37" t="n"/>
      <c r="AG112" s="37" t="n"/>
      <c r="AH112" s="37" t="n"/>
      <c r="AI112" s="37" t="n"/>
      <c r="AJ112" s="37" t="n"/>
      <c r="AK112" s="37" t="n"/>
      <c r="AL112" s="37" t="n"/>
      <c r="AM112" s="37" t="n"/>
    </row>
    <row r="113" ht="18" customHeight="1" s="173" thickBot="1">
      <c r="A113" s="39" t="inlineStr">
        <is>
          <t>Investasi pada entitas asosiasi</t>
        </is>
      </c>
      <c r="B113" s="39" t="n"/>
      <c r="C113" s="37" t="n">
        <v>40.821</v>
      </c>
      <c r="D113" s="37" t="n">
        <v>40.821</v>
      </c>
      <c r="E113" s="37" t="n">
        <v>40.821</v>
      </c>
      <c r="F113" s="37" t="n">
        <v>40.821</v>
      </c>
      <c r="G113" s="37" t="n">
        <v>140.79</v>
      </c>
      <c r="H113" s="37" t="n">
        <v>188.786</v>
      </c>
      <c r="I113" s="37" t="n">
        <v>82.834</v>
      </c>
      <c r="J113" s="37" t="n">
        <v>66.89</v>
      </c>
      <c r="K113" s="37" t="n"/>
      <c r="L113" s="37" t="n"/>
      <c r="M113" s="37" t="n"/>
      <c r="N113" s="37" t="n"/>
      <c r="O113" s="37" t="n"/>
      <c r="P113" s="37" t="n"/>
      <c r="Q113" s="37" t="n"/>
      <c r="R113" s="37" t="n"/>
      <c r="S113" s="37" t="n"/>
      <c r="T113" s="37" t="n"/>
      <c r="U113" s="37" t="n"/>
      <c r="V113" s="37" t="n"/>
      <c r="W113" s="37" t="n"/>
      <c r="X113" s="37" t="n"/>
      <c r="Y113" s="37" t="n"/>
      <c r="Z113" s="37" t="n"/>
      <c r="AA113" s="37" t="n"/>
      <c r="AB113" s="37" t="n"/>
      <c r="AC113" s="37" t="n"/>
      <c r="AD113" s="37" t="n"/>
      <c r="AE113" s="37" t="n"/>
      <c r="AF113" s="37" t="n"/>
      <c r="AG113" s="37" t="n"/>
      <c r="AH113" s="37" t="n"/>
      <c r="AI113" s="37" t="n"/>
      <c r="AJ113" s="37" t="n"/>
      <c r="AK113" s="37" t="n"/>
      <c r="AL113" s="37" t="n"/>
      <c r="AM113" s="37" t="n"/>
    </row>
    <row r="114" hidden="1" ht="18" customHeight="1" s="173" thickBot="1">
      <c r="A114" s="36" t="inlineStr">
        <is>
          <t>Aset reasuransi</t>
        </is>
      </c>
      <c r="B114" s="36" t="n"/>
      <c r="C114" s="37" t="inlineStr"/>
      <c r="D114" s="37" t="inlineStr"/>
      <c r="E114" s="37" t="inlineStr"/>
      <c r="F114" s="37" t="inlineStr"/>
      <c r="G114" s="37" t="inlineStr"/>
      <c r="H114" s="37" t="inlineStr"/>
      <c r="I114" s="37" t="inlineStr"/>
      <c r="J114" s="37" t="inlineStr"/>
      <c r="K114" s="37" t="n"/>
      <c r="L114" s="37" t="n"/>
      <c r="M114" s="37" t="n"/>
      <c r="N114" s="37" t="n"/>
      <c r="O114" s="37" t="n"/>
      <c r="P114" s="37" t="n"/>
      <c r="Q114" s="37" t="n"/>
      <c r="R114" s="37" t="n"/>
      <c r="S114" s="37" t="n"/>
      <c r="T114" s="37" t="n"/>
      <c r="U114" s="37" t="n"/>
      <c r="V114" s="37" t="n"/>
      <c r="W114" s="37" t="n"/>
      <c r="X114" s="37" t="n"/>
      <c r="Y114" s="37" t="n"/>
      <c r="Z114" s="37" t="n"/>
      <c r="AA114" s="37" t="n"/>
      <c r="AB114" s="37" t="n"/>
      <c r="AC114" s="37" t="n"/>
      <c r="AD114" s="37" t="n"/>
      <c r="AE114" s="37" t="n"/>
      <c r="AF114" s="37" t="n"/>
      <c r="AG114" s="37" t="n"/>
      <c r="AH114" s="37" t="n"/>
      <c r="AI114" s="37" t="n"/>
      <c r="AJ114" s="37" t="n"/>
      <c r="AK114" s="37" t="n"/>
      <c r="AL114" s="37" t="n"/>
      <c r="AM114" s="37" t="n"/>
    </row>
    <row r="115" hidden="1" ht="18" customHeight="1" s="173" thickBot="1">
      <c r="A115" s="36" t="inlineStr">
        <is>
          <t>Aset imbalan pasca kerja</t>
        </is>
      </c>
      <c r="B115" s="36" t="n"/>
      <c r="C115" s="37" t="inlineStr"/>
      <c r="D115" s="37" t="inlineStr"/>
      <c r="E115" s="37" t="inlineStr"/>
      <c r="F115" s="37" t="inlineStr"/>
      <c r="G115" s="37" t="inlineStr"/>
      <c r="H115" s="37" t="inlineStr"/>
      <c r="I115" s="37" t="inlineStr"/>
      <c r="J115" s="37" t="inlineStr"/>
      <c r="K115" s="37" t="n"/>
      <c r="L115" s="37" t="n"/>
      <c r="M115" s="37" t="n"/>
      <c r="N115" s="37" t="n"/>
      <c r="O115" s="37" t="n"/>
      <c r="P115" s="37" t="n"/>
      <c r="Q115" s="37" t="n"/>
      <c r="R115" s="37" t="n"/>
      <c r="S115" s="37" t="n"/>
      <c r="T115" s="37" t="n"/>
      <c r="U115" s="37" t="n"/>
      <c r="V115" s="37" t="n"/>
      <c r="W115" s="37" t="n"/>
      <c r="X115" s="37" t="n"/>
      <c r="Y115" s="37" t="n"/>
      <c r="Z115" s="37" t="n"/>
      <c r="AA115" s="37" t="n"/>
      <c r="AB115" s="37" t="n"/>
      <c r="AC115" s="37" t="n"/>
      <c r="AD115" s="37" t="n"/>
      <c r="AE115" s="37" t="n"/>
      <c r="AF115" s="37" t="n"/>
      <c r="AG115" s="37" t="n"/>
      <c r="AH115" s="37" t="n"/>
      <c r="AI115" s="37" t="n"/>
      <c r="AJ115" s="37" t="n"/>
      <c r="AK115" s="37" t="n"/>
      <c r="AL115" s="37" t="n"/>
      <c r="AM115" s="37" t="n"/>
    </row>
    <row r="116" ht="18" customHeight="1" s="173" thickBot="1">
      <c r="A116" s="36" t="inlineStr">
        <is>
          <t>Goodwill</t>
        </is>
      </c>
      <c r="B116" s="36" t="n"/>
      <c r="C116" s="37" t="inlineStr"/>
      <c r="D116" s="37" t="inlineStr"/>
      <c r="E116" s="37" t="inlineStr"/>
      <c r="F116" s="37" t="inlineStr"/>
      <c r="G116" s="37" t="inlineStr"/>
      <c r="H116" s="37" t="inlineStr"/>
      <c r="I116" s="37" t="n">
        <v>0</v>
      </c>
      <c r="J116" s="37" t="n">
        <v>47.264</v>
      </c>
      <c r="K116" s="37" t="n"/>
      <c r="L116" s="37" t="n"/>
      <c r="M116" s="37" t="n"/>
      <c r="N116" s="37" t="n"/>
      <c r="O116" s="37" t="n"/>
      <c r="P116" s="37" t="n"/>
      <c r="Q116" s="37" t="n"/>
      <c r="R116" s="37" t="n"/>
      <c r="S116" s="37" t="n"/>
      <c r="T116" s="37" t="n"/>
      <c r="U116" s="37" t="n"/>
      <c r="V116" s="37" t="n"/>
      <c r="W116" s="37" t="n"/>
      <c r="X116" s="37" t="n"/>
      <c r="Y116" s="37" t="n"/>
      <c r="Z116" s="37" t="n"/>
      <c r="AA116" s="37" t="n"/>
      <c r="AB116" s="37" t="n"/>
      <c r="AC116" s="37" t="n"/>
      <c r="AD116" s="37" t="n"/>
      <c r="AE116" s="37" t="n"/>
      <c r="AF116" s="37" t="n"/>
      <c r="AG116" s="37" t="n"/>
      <c r="AH116" s="37" t="n"/>
      <c r="AI116" s="37" t="n"/>
      <c r="AJ116" s="37" t="n"/>
      <c r="AK116" s="37" t="n"/>
      <c r="AL116" s="37" t="n"/>
      <c r="AM116" s="37" t="n"/>
    </row>
    <row r="117" hidden="1" ht="18" customHeight="1" s="173" thickBot="1">
      <c r="A117" s="36" t="inlineStr">
        <is>
          <t>Aset takberwujud selain goodwill</t>
        </is>
      </c>
      <c r="B117" s="36" t="n"/>
      <c r="C117" s="37" t="inlineStr"/>
      <c r="D117" s="37" t="inlineStr"/>
      <c r="E117" s="37" t="inlineStr"/>
      <c r="F117" s="37" t="inlineStr"/>
      <c r="G117" s="37" t="inlineStr"/>
      <c r="H117" s="37" t="inlineStr"/>
      <c r="I117" s="37" t="inlineStr"/>
      <c r="J117" s="37" t="inlineStr"/>
      <c r="K117" s="37" t="n"/>
      <c r="L117" s="37" t="n"/>
      <c r="M117" s="37" t="n"/>
      <c r="N117" s="37" t="n"/>
      <c r="O117" s="37" t="n"/>
      <c r="P117" s="37" t="n"/>
      <c r="Q117" s="37" t="n"/>
      <c r="R117" s="37" t="n"/>
      <c r="S117" s="37" t="n"/>
      <c r="T117" s="37" t="n"/>
      <c r="U117" s="37" t="n"/>
      <c r="V117" s="37" t="n"/>
      <c r="W117" s="37" t="n"/>
      <c r="X117" s="37" t="n"/>
      <c r="Y117" s="37" t="n"/>
      <c r="Z117" s="37" t="n"/>
      <c r="AA117" s="37" t="n"/>
      <c r="AB117" s="37" t="n"/>
      <c r="AC117" s="37" t="n"/>
      <c r="AD117" s="37" t="n"/>
      <c r="AE117" s="37" t="n"/>
      <c r="AF117" s="37" t="n"/>
      <c r="AG117" s="37" t="n"/>
      <c r="AH117" s="37" t="n"/>
      <c r="AI117" s="37" t="n"/>
      <c r="AJ117" s="37" t="n"/>
      <c r="AK117" s="37" t="n"/>
      <c r="AL117" s="37" t="n"/>
      <c r="AM117" s="37" t="n"/>
    </row>
    <row r="118" hidden="1" ht="18" customHeight="1" s="173" thickBot="1">
      <c r="A118" s="36" t="inlineStr">
        <is>
          <t>Properti investasi</t>
        </is>
      </c>
      <c r="B118" s="36" t="n"/>
      <c r="C118" s="37" t="inlineStr"/>
      <c r="D118" s="37" t="inlineStr"/>
      <c r="E118" s="37" t="inlineStr"/>
      <c r="F118" s="37" t="inlineStr"/>
      <c r="G118" s="37" t="inlineStr"/>
      <c r="H118" s="37" t="inlineStr"/>
      <c r="I118" s="37" t="inlineStr"/>
      <c r="J118" s="37" t="inlineStr"/>
      <c r="K118" s="37" t="n"/>
      <c r="L118" s="37" t="n"/>
      <c r="M118" s="37" t="n"/>
      <c r="N118" s="37" t="n"/>
      <c r="O118" s="37" t="n"/>
      <c r="P118" s="37" t="n"/>
      <c r="Q118" s="37" t="n"/>
      <c r="R118" s="37" t="n"/>
      <c r="S118" s="37" t="n"/>
      <c r="T118" s="37" t="n"/>
      <c r="U118" s="37" t="n"/>
      <c r="V118" s="37" t="n"/>
      <c r="W118" s="37" t="n"/>
      <c r="X118" s="37" t="n"/>
      <c r="Y118" s="37" t="n"/>
      <c r="Z118" s="37" t="n"/>
      <c r="AA118" s="37" t="n"/>
      <c r="AB118" s="37" t="n"/>
      <c r="AC118" s="37" t="n"/>
      <c r="AD118" s="37" t="n"/>
      <c r="AE118" s="37" t="n"/>
      <c r="AF118" s="37" t="n"/>
      <c r="AG118" s="37" t="n"/>
      <c r="AH118" s="37" t="n"/>
      <c r="AI118" s="37" t="n"/>
      <c r="AJ118" s="37" t="n"/>
      <c r="AK118" s="37" t="n"/>
      <c r="AL118" s="37" t="n"/>
      <c r="AM118" s="37" t="n"/>
    </row>
    <row r="119" hidden="1" ht="18" customHeight="1" s="173" thickBot="1">
      <c r="A119" s="36" t="inlineStr">
        <is>
          <t>Aset ijarah</t>
        </is>
      </c>
      <c r="B119" s="36" t="n"/>
      <c r="C119" s="37" t="inlineStr"/>
      <c r="D119" s="37" t="inlineStr"/>
      <c r="E119" s="37" t="inlineStr"/>
      <c r="F119" s="37" t="inlineStr"/>
      <c r="G119" s="37" t="inlineStr"/>
      <c r="H119" s="37" t="inlineStr"/>
      <c r="I119" s="37" t="inlineStr"/>
      <c r="J119" s="37" t="inlineStr"/>
      <c r="K119" s="37" t="n"/>
      <c r="L119" s="37" t="n"/>
      <c r="M119" s="37" t="n"/>
      <c r="N119" s="37" t="n"/>
      <c r="O119" s="37" t="n"/>
      <c r="P119" s="37" t="n"/>
      <c r="Q119" s="37" t="n"/>
      <c r="R119" s="37" t="n"/>
      <c r="S119" s="37" t="n"/>
      <c r="T119" s="37" t="n"/>
      <c r="U119" s="37" t="n"/>
      <c r="V119" s="37" t="n"/>
      <c r="W119" s="37" t="n"/>
      <c r="X119" s="37" t="n"/>
      <c r="Y119" s="37" t="n"/>
      <c r="Z119" s="37" t="n"/>
      <c r="AA119" s="37" t="n"/>
      <c r="AB119" s="37" t="n"/>
      <c r="AC119" s="37" t="n"/>
      <c r="AD119" s="37" t="n"/>
      <c r="AE119" s="37" t="n"/>
      <c r="AF119" s="37" t="n"/>
      <c r="AG119" s="37" t="n"/>
      <c r="AH119" s="37" t="n"/>
      <c r="AI119" s="37" t="n"/>
      <c r="AJ119" s="37" t="n"/>
      <c r="AK119" s="37" t="n"/>
      <c r="AL119" s="37" t="n"/>
      <c r="AM119" s="37" t="n"/>
    </row>
    <row r="120" ht="18" customHeight="1" s="173" thickBot="1">
      <c r="A120" s="36" t="inlineStr">
        <is>
          <t>Aset tetap</t>
        </is>
      </c>
      <c r="B120" s="36" t="n"/>
      <c r="C120" s="37" t="n">
        <v>3271.751</v>
      </c>
      <c r="D120" s="37" t="n">
        <v>3344.225</v>
      </c>
      <c r="E120" s="37" t="n">
        <v>4415.348</v>
      </c>
      <c r="F120" s="37" t="n">
        <v>4556.358</v>
      </c>
      <c r="G120" s="37" t="n">
        <v>4563.249</v>
      </c>
      <c r="H120" s="37" t="n">
        <v>4795.493</v>
      </c>
      <c r="I120" s="37" t="n">
        <v>5321.062</v>
      </c>
      <c r="J120" s="37" t="n">
        <v>5409.458</v>
      </c>
      <c r="K120" s="37" t="n"/>
      <c r="L120" s="37" t="n"/>
      <c r="M120" s="37" t="n"/>
      <c r="N120" s="37" t="n"/>
      <c r="O120" s="37" t="n"/>
      <c r="P120" s="37" t="n"/>
      <c r="Q120" s="37" t="n"/>
      <c r="R120" s="37" t="n"/>
      <c r="S120" s="37" t="n"/>
      <c r="T120" s="37" t="n"/>
      <c r="U120" s="37" t="n"/>
      <c r="V120" s="37" t="n"/>
      <c r="W120" s="37" t="n"/>
      <c r="X120" s="37" t="n"/>
      <c r="Y120" s="37" t="n"/>
      <c r="Z120" s="37" t="n"/>
      <c r="AA120" s="37" t="n"/>
      <c r="AB120" s="37" t="n"/>
      <c r="AC120" s="37" t="n"/>
      <c r="AD120" s="37" t="n"/>
      <c r="AE120" s="37" t="n"/>
      <c r="AF120" s="37" t="n"/>
      <c r="AG120" s="37" t="n"/>
      <c r="AH120" s="37" t="n"/>
      <c r="AI120" s="37" t="n"/>
      <c r="AJ120" s="37" t="n"/>
      <c r="AK120" s="37" t="n"/>
      <c r="AL120" s="37" t="n"/>
      <c r="AM120" s="37" t="n"/>
    </row>
    <row r="121" hidden="1" ht="18" customHeight="1" s="173" thickBot="1">
      <c r="A121" s="36" t="inlineStr">
        <is>
          <t>Aset hak guna</t>
        </is>
      </c>
      <c r="B121" s="36" t="n"/>
      <c r="C121" s="37" t="n">
        <v/>
      </c>
      <c r="D121" s="37" t="n">
        <v/>
      </c>
      <c r="E121" s="37" t="n">
        <v/>
      </c>
      <c r="F121" s="37" t="inlineStr"/>
      <c r="G121" s="37" t="inlineStr"/>
      <c r="H121" s="37" t="inlineStr"/>
      <c r="I121" s="37" t="inlineStr"/>
      <c r="J121" s="37" t="inlineStr"/>
      <c r="K121" s="37" t="n"/>
      <c r="L121" s="37" t="n"/>
      <c r="M121" s="37" t="n"/>
      <c r="N121" s="37" t="n"/>
      <c r="O121" s="37" t="n"/>
      <c r="P121" s="37" t="n"/>
      <c r="Q121" s="37" t="n"/>
      <c r="R121" s="37" t="n"/>
      <c r="S121" s="37" t="n"/>
      <c r="T121" s="37" t="n"/>
      <c r="U121" s="37" t="n"/>
      <c r="V121" s="37" t="n"/>
      <c r="W121" s="37" t="n"/>
      <c r="X121" s="37" t="n"/>
      <c r="Y121" s="37" t="n"/>
      <c r="Z121" s="37" t="n"/>
      <c r="AA121" s="37" t="n"/>
      <c r="AB121" s="37" t="n"/>
      <c r="AC121" s="37" t="n"/>
      <c r="AD121" s="37" t="n"/>
      <c r="AE121" s="37" t="n"/>
      <c r="AF121" s="37" t="n"/>
      <c r="AG121" s="37" t="n"/>
      <c r="AH121" s="37" t="n"/>
      <c r="AI121" s="37" t="n"/>
      <c r="AJ121" s="37" t="n"/>
      <c r="AK121" s="37" t="n"/>
      <c r="AL121" s="37" t="n"/>
      <c r="AM121" s="37" t="n"/>
    </row>
    <row r="122" hidden="1" ht="18" customHeight="1" s="173" thickBot="1">
      <c r="A122" s="36" t="inlineStr">
        <is>
          <t>Aset pengampunan pajak</t>
        </is>
      </c>
      <c r="B122" s="36" t="n"/>
      <c r="C122" s="37" t="inlineStr"/>
      <c r="D122" s="37" t="inlineStr"/>
      <c r="E122" s="37" t="inlineStr"/>
      <c r="F122" s="37" t="inlineStr"/>
      <c r="G122" s="37" t="inlineStr"/>
      <c r="H122" s="37" t="inlineStr"/>
      <c r="I122" s="37" t="inlineStr"/>
      <c r="J122" s="37" t="inlineStr"/>
      <c r="K122" s="37" t="n"/>
      <c r="L122" s="37" t="n"/>
      <c r="M122" s="37" t="n"/>
      <c r="N122" s="37" t="n"/>
      <c r="O122" s="37" t="n"/>
      <c r="P122" s="37" t="n"/>
      <c r="Q122" s="37" t="n"/>
      <c r="R122" s="37" t="n"/>
      <c r="S122" s="37" t="n"/>
      <c r="T122" s="37" t="n"/>
      <c r="U122" s="37" t="n"/>
      <c r="V122" s="37" t="n"/>
      <c r="W122" s="37" t="n"/>
      <c r="X122" s="37" t="n"/>
      <c r="Y122" s="37" t="n"/>
      <c r="Z122" s="37" t="n"/>
      <c r="AA122" s="37" t="n"/>
      <c r="AB122" s="37" t="n"/>
      <c r="AC122" s="37" t="n"/>
      <c r="AD122" s="37" t="n"/>
      <c r="AE122" s="37" t="n"/>
      <c r="AF122" s="37" t="n"/>
      <c r="AG122" s="37" t="n"/>
      <c r="AH122" s="37" t="n"/>
      <c r="AI122" s="37" t="n"/>
      <c r="AJ122" s="37" t="n"/>
      <c r="AK122" s="37" t="n"/>
      <c r="AL122" s="37" t="n"/>
      <c r="AM122" s="37" t="n"/>
    </row>
    <row r="123" hidden="1" ht="18" customHeight="1" s="173" thickBot="1">
      <c r="A123" s="36" t="inlineStr">
        <is>
          <t>Agunan yang diambil alih</t>
        </is>
      </c>
      <c r="B123" s="36" t="n"/>
      <c r="C123" s="37" t="inlineStr"/>
      <c r="D123" s="37" t="inlineStr"/>
      <c r="E123" s="37" t="inlineStr"/>
      <c r="F123" s="37" t="inlineStr"/>
      <c r="G123" s="37" t="inlineStr"/>
      <c r="H123" s="37" t="inlineStr"/>
      <c r="I123" s="37" t="inlineStr"/>
      <c r="J123" s="37" t="inlineStr"/>
      <c r="K123" s="37" t="n"/>
      <c r="L123" s="37" t="n"/>
      <c r="M123" s="37" t="n"/>
      <c r="N123" s="37" t="n"/>
      <c r="O123" s="37" t="n"/>
      <c r="P123" s="37" t="n"/>
      <c r="Q123" s="37" t="n"/>
      <c r="R123" s="37" t="n"/>
      <c r="S123" s="37" t="n"/>
      <c r="T123" s="37" t="n"/>
      <c r="U123" s="37" t="n"/>
      <c r="V123" s="37" t="n"/>
      <c r="W123" s="37" t="n"/>
      <c r="X123" s="37" t="n"/>
      <c r="Y123" s="37" t="n"/>
      <c r="Z123" s="37" t="n"/>
      <c r="AA123" s="37" t="n"/>
      <c r="AB123" s="37" t="n"/>
      <c r="AC123" s="37" t="n"/>
      <c r="AD123" s="37" t="n"/>
      <c r="AE123" s="37" t="n"/>
      <c r="AF123" s="37" t="n"/>
      <c r="AG123" s="37" t="n"/>
      <c r="AH123" s="37" t="n"/>
      <c r="AI123" s="37" t="n"/>
      <c r="AJ123" s="37" t="n"/>
      <c r="AK123" s="37" t="n"/>
      <c r="AL123" s="37" t="n"/>
      <c r="AM123" s="37" t="n"/>
    </row>
    <row r="124" ht="18" customHeight="1" s="173" thickBot="1">
      <c r="A124" s="36" t="inlineStr">
        <is>
          <t>Aset lainnya</t>
        </is>
      </c>
      <c r="B124" s="36" t="n"/>
      <c r="C124" s="37" t="n">
        <v>1954.093</v>
      </c>
      <c r="D124" s="37" t="n">
        <v>2362.685</v>
      </c>
      <c r="E124" s="37" t="n">
        <v>2249.742</v>
      </c>
      <c r="F124" s="37" t="n">
        <v>2670.384</v>
      </c>
      <c r="G124" s="37" t="n">
        <v>3714.621</v>
      </c>
      <c r="H124" s="37" t="n">
        <v>4863.666</v>
      </c>
      <c r="I124" s="37" t="n">
        <v>5018.63</v>
      </c>
      <c r="J124" s="37" t="n">
        <v>4630.907</v>
      </c>
      <c r="K124" s="37" t="n"/>
      <c r="L124" s="37" t="n"/>
      <c r="M124" s="37" t="n"/>
      <c r="N124" s="37" t="n"/>
      <c r="O124" s="37" t="n"/>
      <c r="P124" s="37" t="n"/>
      <c r="Q124" s="37" t="n"/>
      <c r="R124" s="37" t="n"/>
      <c r="S124" s="37" t="n"/>
      <c r="T124" s="37" t="n"/>
      <c r="U124" s="37" t="n"/>
      <c r="V124" s="37" t="n"/>
      <c r="W124" s="37" t="n"/>
      <c r="X124" s="37" t="n"/>
      <c r="Y124" s="37" t="n"/>
      <c r="Z124" s="37" t="n"/>
      <c r="AA124" s="37" t="n"/>
      <c r="AB124" s="37" t="n"/>
      <c r="AC124" s="37" t="n"/>
      <c r="AD124" s="37" t="n"/>
      <c r="AE124" s="37" t="n"/>
      <c r="AF124" s="37" t="n"/>
      <c r="AG124" s="37" t="n"/>
      <c r="AH124" s="37" t="n"/>
      <c r="AI124" s="37" t="n"/>
      <c r="AJ124" s="37" t="n"/>
      <c r="AK124" s="37" t="n"/>
      <c r="AL124" s="37" t="n"/>
      <c r="AM124" s="37" t="n"/>
    </row>
    <row r="125" ht="18" customHeight="1" s="173" thickBot="1">
      <c r="A125" s="38" t="inlineStr">
        <is>
          <t>Jumlah aset</t>
        </is>
      </c>
      <c r="B125" s="38" t="n"/>
      <c r="C125" s="41" t="n">
        <v>120191.387</v>
      </c>
      <c r="D125" s="41" t="n">
        <v>123536.474</v>
      </c>
      <c r="E125" s="41" t="n">
        <v>140934.002</v>
      </c>
      <c r="F125" s="41" t="n">
        <v>158356.097</v>
      </c>
      <c r="G125" s="41" t="n">
        <v>181241.291</v>
      </c>
      <c r="H125" s="41" t="n">
        <v>188295.488</v>
      </c>
      <c r="I125" s="41" t="n">
        <v>219960.693</v>
      </c>
      <c r="J125" s="41" t="n">
        <v>221347.288</v>
      </c>
      <c r="K125" s="41" t="n"/>
      <c r="L125" s="41" t="n"/>
      <c r="M125" s="41" t="n"/>
      <c r="N125" s="41" t="n"/>
      <c r="O125" s="41" t="n"/>
      <c r="P125" s="41" t="n"/>
      <c r="Q125" s="41" t="n"/>
      <c r="R125" s="41" t="n"/>
      <c r="S125" s="41" t="n"/>
      <c r="T125" s="41" t="n"/>
      <c r="U125" s="41" t="n"/>
      <c r="V125" s="41" t="n"/>
      <c r="W125" s="41" t="n"/>
      <c r="X125" s="41" t="n"/>
      <c r="Y125" s="41" t="n"/>
      <c r="Z125" s="41" t="n"/>
      <c r="AA125" s="41" t="n"/>
      <c r="AB125" s="41" t="n"/>
      <c r="AC125" s="41" t="n"/>
      <c r="AD125" s="41" t="n"/>
      <c r="AE125" s="41" t="n"/>
      <c r="AF125" s="41" t="n"/>
      <c r="AG125" s="41" t="n"/>
      <c r="AH125" s="41" t="n"/>
      <c r="AI125" s="41" t="n"/>
      <c r="AJ125" s="41" t="n"/>
      <c r="AK125" s="41" t="n"/>
      <c r="AL125" s="41" t="n"/>
      <c r="AM125" s="41" t="n"/>
    </row>
    <row r="126" ht="18" customFormat="1" customHeight="1" s="50" thickBot="1">
      <c r="A126" s="151" t="inlineStr">
        <is>
          <t>Asset Growth (%)</t>
        </is>
      </c>
      <c r="B126" s="62" t="n"/>
      <c r="C126" s="152">
        <f>IFERROR(IF(((C125-B125)/B125)=-1, "", (C125-B125)/B125), "")</f>
        <v/>
      </c>
      <c r="D126" s="152">
        <f>IFERROR(IF(((D125-C125)/C125)=-1, "", (D125-C125)/C125), "")</f>
        <v/>
      </c>
      <c r="E126" s="152">
        <f>IFERROR(IF(((E125-D125)/D125)=-1, "", (E125-D125)/D125), "")</f>
        <v/>
      </c>
      <c r="F126" s="152">
        <f>IFERROR(IF(((F125-E125)/E125)=-1, "", (F125-E125)/E125), "")</f>
        <v/>
      </c>
      <c r="G126" s="152">
        <f>IFERROR(IF(((G125-F125)/F125)=-1, "", (G125-F125)/F125), "")</f>
        <v/>
      </c>
      <c r="H126" s="152">
        <f>IFERROR(IF(((H125-G125)/G125)=-1, "", (H125-G125)/G125), "")</f>
        <v/>
      </c>
      <c r="I126" s="152">
        <f>IFERROR(IF(((I125-H125)/H125)=-1, "", (I125-H125)/H125), "")</f>
        <v/>
      </c>
      <c r="J126" s="152">
        <f>IFERROR(IF(((J125-I125)/I125)=-1, "", (J125-I125)/I125), "")</f>
        <v/>
      </c>
      <c r="K126" s="152">
        <f>IFERROR(IF(((K125-J125)/J125)=-1, "", (K125-J125)/J125), "")</f>
        <v/>
      </c>
      <c r="L126" s="152">
        <f>IFERROR(IF(((L125-K125)/K125)=-1, "", (L125-K125)/K125), "")</f>
        <v/>
      </c>
      <c r="M126" s="152">
        <f>IFERROR(IF(((M125-L125)/L125)=-1, "", (M125-L125)/L125), "")</f>
        <v/>
      </c>
      <c r="N126" s="152">
        <f>IFERROR(IF(((N125-M125)/M125)=-1, "", (N125-M125)/M125), "")</f>
        <v/>
      </c>
      <c r="O126" s="152">
        <f>IFERROR(IF(((O125-N125)/N125)=-1, "", (O125-N125)/N125), "")</f>
        <v/>
      </c>
      <c r="P126" s="152">
        <f>IFERROR(IF(((P125-O125)/O125)=-1, "", (P125-O125)/O125), "")</f>
        <v/>
      </c>
      <c r="Q126" s="152">
        <f>IFERROR(IF(((Q125-P125)/P125)=-1, "", (Q125-P125)/P125), "")</f>
        <v/>
      </c>
      <c r="R126" s="152">
        <f>IFERROR(IF(((R125-Q125)/Q125)=-1, "", (R125-Q125)/Q125), "")</f>
        <v/>
      </c>
      <c r="S126" s="152">
        <f>IFERROR(IF(((S125-R125)/R125)=-1, "", (S125-R125)/R125), "")</f>
        <v/>
      </c>
      <c r="T126" s="152">
        <f>IFERROR(IF(((T125-S125)/S125)=-1, "", (T125-S125)/S125), "")</f>
        <v/>
      </c>
      <c r="U126" s="152">
        <f>IFERROR(IF(((U125-T125)/T125)=-1, "", (U125-T125)/T125), "")</f>
        <v/>
      </c>
      <c r="V126" s="152">
        <f>IFERROR(IF(((V125-U125)/U125)=-1, "", (V125-U125)/U125), "")</f>
        <v/>
      </c>
      <c r="W126" s="152">
        <f>IFERROR(IF(((W125-V125)/V125)=-1, "", (W125-V125)/V125), "")</f>
        <v/>
      </c>
      <c r="X126" s="152">
        <f>IFERROR(IF(((X125-W125)/W125)=-1, "", (X125-W125)/W125), "")</f>
        <v/>
      </c>
      <c r="Y126" s="152">
        <f>IFERROR(IF(((Y125-X125)/X125)=-1, "", (Y125-X125)/X125), "")</f>
        <v/>
      </c>
      <c r="Z126" s="152">
        <f>IFERROR(IF(((Z125-Y125)/Y125)=-1, "", (Z125-Y125)/Y125), "")</f>
        <v/>
      </c>
      <c r="AA126" s="152">
        <f>IFERROR(IF(((AA125-Z125)/Z125)=-1, "", (AA125-Z125)/Z125), "")</f>
        <v/>
      </c>
      <c r="AB126" s="152">
        <f>IFERROR(IF(((AB125-AA125)/AA125)=-1, "", (AB125-AA125)/AA125), "")</f>
        <v/>
      </c>
      <c r="AC126" s="152">
        <f>IFERROR(IF(((AC125-AB125)/AB125)=-1, "", (AC125-AB125)/AB125), "")</f>
        <v/>
      </c>
      <c r="AD126" s="152">
        <f>IFERROR(IF(((AD125-AC125)/AC125)=-1, "", (AD125-AC125)/AC125), "")</f>
        <v/>
      </c>
      <c r="AE126" s="152">
        <f>IFERROR(IF(((AE125-AD125)/AD125)=-1, "", (AE125-AD125)/AD125), "")</f>
        <v/>
      </c>
      <c r="AF126" s="152">
        <f>IFERROR(IF(((AF125-AE125)/AE125)=-1, "", (AF125-AE125)/AE125), "")</f>
        <v/>
      </c>
      <c r="AG126" s="152">
        <f>IFERROR(IF(((AG125-AF125)/AF125)=-1, "", (AG125-AF125)/AF125), "")</f>
        <v/>
      </c>
      <c r="AH126" s="152">
        <f>IFERROR(IF(((AH125-AG125)/AG125)=-1, "", (AH125-AG125)/AG125), "")</f>
        <v/>
      </c>
      <c r="AI126" s="152">
        <f>IFERROR(IF(((AI125-AH125)/AH125)=-1, "", (AI125-AH125)/AH125), "")</f>
        <v/>
      </c>
      <c r="AJ126" s="152">
        <f>IFERROR(IF(((AJ125-AI125)/AI125)=-1, "", (AJ125-AI125)/AI125), "")</f>
        <v/>
      </c>
      <c r="AK126" s="152">
        <f>IFERROR(IF(((AK125-AJ125)/AJ125)=-1, "", (AK125-AJ125)/AJ125), "")</f>
        <v/>
      </c>
      <c r="AL126" s="152">
        <f>IFERROR(IF(((AL125-AK125)/AK125)=-1, "", (AL125-AK125)/AK125), "")</f>
        <v/>
      </c>
      <c r="AM126" s="152">
        <f>IFERROR(IF(((AM125-AL125)/AL125)=-1, "", (AM125-AL125)/AL125), "")</f>
        <v/>
      </c>
    </row>
    <row r="127" ht="18" customHeight="1" s="173" thickBot="1">
      <c r="A127" s="38" t="inlineStr">
        <is>
          <t>Interest Bearing Asset</t>
        </is>
      </c>
      <c r="B127" s="140" t="n"/>
      <c r="C127" s="149">
        <f>C8+C9+C13+C27+C32+C33+C37+C41+C44+C101</f>
        <v/>
      </c>
      <c r="D127" s="149">
        <f>D8+D9+D13+D27+D32+D33+D37+D41+D44+D101</f>
        <v/>
      </c>
      <c r="E127" s="149">
        <f>E8+E9+E13+E27+E32+E33+E37+E41+E44+E101</f>
        <v/>
      </c>
      <c r="F127" s="149">
        <f>F8+F9+F13+F27+F32+F33+F37+F41+F44+F101</f>
        <v/>
      </c>
      <c r="G127" s="149">
        <f>G8+G9+G13+G27+G32+G33+G37+G41+G44+G101</f>
        <v/>
      </c>
      <c r="H127" s="149">
        <f>H8+H9+H13+H27+H32+H33+H37+H41+H44+H101</f>
        <v/>
      </c>
      <c r="I127" s="149">
        <f>I8+I9+I13+I27+I32+I33+I37+I41+I44+I101</f>
        <v/>
      </c>
      <c r="J127" s="149">
        <f>J8+J9+J13+J27+J32+J33+J37+J41+J44+J101</f>
        <v/>
      </c>
      <c r="K127" s="149">
        <f>K8+K9+K13+K27+K32+K33+K37+K41+K44+K101</f>
        <v/>
      </c>
      <c r="L127" s="149">
        <f>L8+L9+L13+L27+L32+L33+L37+L41+L44+L101</f>
        <v/>
      </c>
      <c r="M127" s="149">
        <f>M8+M9+M13+M27+M32+M33+M37+M41+M44+M101</f>
        <v/>
      </c>
      <c r="N127" s="149">
        <f>N8+N9+N13+N27+N32+N33+N37+N41+N44+N101</f>
        <v/>
      </c>
      <c r="O127" s="149">
        <f>O8+O9+O13+O27+O32+O33+O37+O41+O44+O101</f>
        <v/>
      </c>
      <c r="P127" s="149">
        <f>P8+P9+P13+P27+P32+P33+P37+P41+P44+P101</f>
        <v/>
      </c>
      <c r="Q127" s="149">
        <f>Q8+Q9+Q13+Q27+Q32+Q33+Q37+Q41+Q44+Q101</f>
        <v/>
      </c>
      <c r="R127" s="149">
        <f>R8+R9+R13+R27+R32+R33+R37+R41+R44+R101</f>
        <v/>
      </c>
      <c r="S127" s="149">
        <f>S8+S9+S13+S27+S32+S33+S37+S41+S44+S101</f>
        <v/>
      </c>
      <c r="T127" s="149">
        <f>T8+T9+T13+T27+T32+T33+T37+T41+T44+T101</f>
        <v/>
      </c>
      <c r="U127" s="149">
        <f>U8+U9+U13+U27+U32+U33+U37+U41+U44+U101</f>
        <v/>
      </c>
      <c r="V127" s="149">
        <f>V8+V9+V13+V27+V32+V33+V37+V41+V44+V101</f>
        <v/>
      </c>
      <c r="W127" s="149">
        <f>W8+W9+W13+W27+W32+W33+W37+W41+W44+W101</f>
        <v/>
      </c>
      <c r="X127" s="149">
        <f>X8+X9+X13+X27+X32+X33+X37+X41+X44+X101</f>
        <v/>
      </c>
      <c r="Y127" s="149">
        <f>Y8+Y9+Y13+Y27+Y32+Y33+Y37+Y41+Y44+Y101</f>
        <v/>
      </c>
      <c r="Z127" s="149">
        <f>Z8+Z9+Z13+Z27+Z32+Z33+Z37+Z41+Z44+Z101</f>
        <v/>
      </c>
      <c r="AA127" s="149">
        <f>AA8+AA9+AA13+AA27+AA32+AA33+AA37+AA41+AA44+AA101</f>
        <v/>
      </c>
      <c r="AB127" s="149">
        <f>AB8+AB9+AB13+AB27+AB32+AB33+AB37+AB41+AB44+AB101</f>
        <v/>
      </c>
      <c r="AC127" s="149">
        <f>AC8+AC9+AC13+AC27+AC32+AC33+AC37+AC41+AC44+AC101</f>
        <v/>
      </c>
      <c r="AD127" s="149">
        <f>AD8+AD9+AD13+AD27+AD32+AD33+AD37+AD41+AD44+AD101</f>
        <v/>
      </c>
      <c r="AE127" s="149">
        <f>AE8+AE9+AE13+AE27+AE32+AE33+AE37+AE41+AE44+AE101</f>
        <v/>
      </c>
      <c r="AF127" s="149">
        <f>AF8+AF9+AF13+AF27+AF32+AF33+AF37+AF41+AF44+AF101</f>
        <v/>
      </c>
      <c r="AG127" s="149">
        <f>AG8+AG9+AG13+AG27+AG32+AG33+AG37+AG41+AG44+AG101</f>
        <v/>
      </c>
      <c r="AH127" s="149">
        <f>AH8+AH9+AH13+AH27+AH32+AH33+AH37+AH41+AH44+AH101</f>
        <v/>
      </c>
      <c r="AI127" s="149">
        <f>AI8+AI9+AI13+AI27+AI32+AI33+AI37+AI41+AI44+AI101</f>
        <v/>
      </c>
      <c r="AJ127" s="149">
        <f>AJ8+AJ9+AJ13+AJ27+AJ32+AJ33+AJ37+AJ41+AJ44+AJ101</f>
        <v/>
      </c>
      <c r="AK127" s="149">
        <f>AK8+AK9+AK13+AK27+AK32+AK33+AK37+AK41+AK44+AK101</f>
        <v/>
      </c>
      <c r="AL127" s="149">
        <f>AL8+AL9+AL13+AL27+AL32+AL33+AL37+AL41+AL44+AL101</f>
        <v/>
      </c>
      <c r="AM127" s="149">
        <f>AM8+AM9+AM13+AM27+AM32+AM33+AM37+AM41+AM44+AM101</f>
        <v/>
      </c>
      <c r="AN127" s="141" t="n"/>
      <c r="AO127" s="141" t="n"/>
    </row>
    <row r="128" ht="35" customFormat="1" customHeight="1" s="50" thickBot="1">
      <c r="A128" s="151" t="inlineStr">
        <is>
          <t>Interest Bearing Asset Growth (%)</t>
        </is>
      </c>
      <c r="B128" s="62" t="n"/>
      <c r="C128" s="152">
        <f>IFERROR(IF(((C127-B127)/B127)=-1, "", (C127-B127)/B127), "")</f>
        <v/>
      </c>
      <c r="D128" s="152">
        <f>IFERROR(IF(((D127-C127)/C127)=-1, "", (D127-C127)/C127), "")</f>
        <v/>
      </c>
      <c r="E128" s="152">
        <f>IFERROR(IF(((E127-D127)/D127)=-1, "", (E127-D127)/D127), "")</f>
        <v/>
      </c>
      <c r="F128" s="152">
        <f>IFERROR(IF(((F127-E127)/E127)=-1, "", (F127-E127)/E127), "")</f>
        <v/>
      </c>
      <c r="G128" s="152">
        <f>IFERROR(IF(((G127-F127)/F127)=-1, "", (G127-F127)/F127), "")</f>
        <v/>
      </c>
      <c r="H128" s="152">
        <f>IFERROR(IF(((H127-G127)/G127)=-1, "", (H127-G127)/G127), "")</f>
        <v/>
      </c>
      <c r="I128" s="152">
        <f>IFERROR(IF(((I127-H127)/H127)=-1, "", (I127-H127)/H127), "")</f>
        <v/>
      </c>
      <c r="J128" s="152">
        <f>IFERROR(IF(((J127-I127)/I127)=-1, "", (J127-I127)/I127), "")</f>
        <v/>
      </c>
      <c r="K128" s="152">
        <f>IFERROR(IF(((K127-J127)/J127)=-1, "", (K127-J127)/J127), "")</f>
        <v/>
      </c>
      <c r="L128" s="152">
        <f>IFERROR(IF(((L127-K127)/K127)=-1, "", (L127-K127)/K127), "")</f>
        <v/>
      </c>
      <c r="M128" s="152">
        <f>IFERROR(IF(((M127-L127)/L127)=-1, "", (M127-L127)/L127), "")</f>
        <v/>
      </c>
      <c r="N128" s="152">
        <f>IFERROR(IF(((N127-M127)/M127)=-1, "", (N127-M127)/M127), "")</f>
        <v/>
      </c>
      <c r="O128" s="152">
        <f>IFERROR(IF(((O127-N127)/N127)=-1, "", (O127-N127)/N127), "")</f>
        <v/>
      </c>
      <c r="P128" s="152">
        <f>IFERROR(IF(((P127-O127)/O127)=-1, "", (P127-O127)/O127), "")</f>
        <v/>
      </c>
      <c r="Q128" s="152">
        <f>IFERROR(IF(((Q127-P127)/P127)=-1, "", (Q127-P127)/P127), "")</f>
        <v/>
      </c>
      <c r="R128" s="152">
        <f>IFERROR(IF(((R127-Q127)/Q127)=-1, "", (R127-Q127)/Q127), "")</f>
        <v/>
      </c>
      <c r="S128" s="152">
        <f>IFERROR(IF(((S127-R127)/R127)=-1, "", (S127-R127)/R127), "")</f>
        <v/>
      </c>
      <c r="T128" s="152">
        <f>IFERROR(IF(((T127-S127)/S127)=-1, "", (T127-S127)/S127), "")</f>
        <v/>
      </c>
      <c r="U128" s="152">
        <f>IFERROR(IF(((U127-T127)/T127)=-1, "", (U127-T127)/T127), "")</f>
        <v/>
      </c>
      <c r="V128" s="152">
        <f>IFERROR(IF(((V127-U127)/U127)=-1, "", (V127-U127)/U127), "")</f>
        <v/>
      </c>
      <c r="W128" s="152">
        <f>IFERROR(IF(((W127-V127)/V127)=-1, "", (W127-V127)/V127), "")</f>
        <v/>
      </c>
      <c r="X128" s="152">
        <f>IFERROR(IF(((X127-W127)/W127)=-1, "", (X127-W127)/W127), "")</f>
        <v/>
      </c>
      <c r="Y128" s="152">
        <f>IFERROR(IF(((Y127-X127)/X127)=-1, "", (Y127-X127)/X127), "")</f>
        <v/>
      </c>
      <c r="Z128" s="152">
        <f>IFERROR(IF(((Z127-Y127)/Y127)=-1, "", (Z127-Y127)/Y127), "")</f>
        <v/>
      </c>
      <c r="AA128" s="152">
        <f>IFERROR(IF(((AA127-Z127)/Z127)=-1, "", (AA127-Z127)/Z127), "")</f>
        <v/>
      </c>
      <c r="AB128" s="152">
        <f>IFERROR(IF(((AB127-AA127)/AA127)=-1, "", (AB127-AA127)/AA127), "")</f>
        <v/>
      </c>
      <c r="AC128" s="152">
        <f>IFERROR(IF(((AC127-AB127)/AB127)=-1, "", (AC127-AB127)/AB127), "")</f>
        <v/>
      </c>
      <c r="AD128" s="152">
        <f>IFERROR(IF(((AD127-AC127)/AC127)=-1, "", (AD127-AC127)/AC127), "")</f>
        <v/>
      </c>
      <c r="AE128" s="152">
        <f>IFERROR(IF(((AE127-AD127)/AD127)=-1, "", (AE127-AD127)/AD127), "")</f>
        <v/>
      </c>
      <c r="AF128" s="152">
        <f>IFERROR(IF(((AF127-AE127)/AE127)=-1, "", (AF127-AE127)/AE127), "")</f>
        <v/>
      </c>
      <c r="AG128" s="152">
        <f>IFERROR(IF(((AG127-AF127)/AF127)=-1, "", (AG127-AF127)/AF127), "")</f>
        <v/>
      </c>
      <c r="AH128" s="152">
        <f>IFERROR(IF(((AH127-AG127)/AG127)=-1, "", (AH127-AG127)/AG127), "")</f>
        <v/>
      </c>
      <c r="AI128" s="152">
        <f>IFERROR(IF(((AI127-AH127)/AH127)=-1, "", (AI127-AH127)/AH127), "")</f>
        <v/>
      </c>
      <c r="AJ128" s="152">
        <f>IFERROR(IF(((AJ127-AI127)/AI127)=-1, "", (AJ127-AI127)/AI127), "")</f>
        <v/>
      </c>
      <c r="AK128" s="152">
        <f>IFERROR(IF(((AK127-AJ127)/AJ127)=-1, "", (AK127-AJ127)/AJ127), "")</f>
        <v/>
      </c>
      <c r="AL128" s="152">
        <f>IFERROR(IF(((AL127-AK127)/AK127)=-1, "", (AL127-AK127)/AK127), "")</f>
        <v/>
      </c>
      <c r="AM128" s="152">
        <f>IFERROR(IF(((AM127-AL127)/AL127)=-1, "", (AM127-AL127)/AL127), "")</f>
        <v/>
      </c>
    </row>
    <row r="129" ht="35" customFormat="1" customHeight="1" s="50" thickBot="1">
      <c r="A129" s="143" t="inlineStr">
        <is>
          <t>Interest Bearing Asset to Asset (%)</t>
        </is>
      </c>
      <c r="B129" s="54" t="n"/>
      <c r="C129" s="95">
        <f>IFERROR(C127/C125, 0)</f>
        <v/>
      </c>
      <c r="D129" s="95">
        <f>IFERROR(D127/D125, 0)</f>
        <v/>
      </c>
      <c r="E129" s="95">
        <f>IFERROR(E127/E125, 0)</f>
        <v/>
      </c>
      <c r="F129" s="95">
        <f>IFERROR(F127/F125, 0)</f>
        <v/>
      </c>
      <c r="G129" s="95">
        <f>IFERROR(G127/G125, 0)</f>
        <v/>
      </c>
      <c r="H129" s="95">
        <f>IFERROR(H127/H125, 0)</f>
        <v/>
      </c>
      <c r="I129" s="95">
        <f>IFERROR(I127/I125, 0)</f>
        <v/>
      </c>
      <c r="J129" s="95">
        <f>IFERROR(J127/J125, 0)</f>
        <v/>
      </c>
      <c r="K129" s="95">
        <f>IFERROR(K127/K125, 0)</f>
        <v/>
      </c>
      <c r="L129" s="95">
        <f>IFERROR(L127/L125, 0)</f>
        <v/>
      </c>
      <c r="M129" s="95">
        <f>IFERROR(M127/M125, 0)</f>
        <v/>
      </c>
      <c r="N129" s="95">
        <f>IFERROR(N127/N125, 0)</f>
        <v/>
      </c>
      <c r="O129" s="95">
        <f>IFERROR(O127/O125, 0)</f>
        <v/>
      </c>
      <c r="P129" s="95">
        <f>IFERROR(P127/P125, 0)</f>
        <v/>
      </c>
      <c r="Q129" s="95">
        <f>IFERROR(Q127/Q125, 0)</f>
        <v/>
      </c>
      <c r="R129" s="95">
        <f>IFERROR(R127/R125, 0)</f>
        <v/>
      </c>
      <c r="S129" s="95">
        <f>IFERROR(S127/S125, 0)</f>
        <v/>
      </c>
      <c r="T129" s="95">
        <f>IFERROR(T127/T125, 0)</f>
        <v/>
      </c>
      <c r="U129" s="95">
        <f>IFERROR(U127/U125, 0)</f>
        <v/>
      </c>
      <c r="V129" s="95">
        <f>IFERROR(V127/V125, 0)</f>
        <v/>
      </c>
      <c r="W129" s="95">
        <f>IFERROR(W127/W125, 0)</f>
        <v/>
      </c>
      <c r="X129" s="95">
        <f>IFERROR(X127/X125, 0)</f>
        <v/>
      </c>
      <c r="Y129" s="95">
        <f>IFERROR(Y127/Y125, 0)</f>
        <v/>
      </c>
      <c r="Z129" s="95">
        <f>IFERROR(Z127/Z125, 0)</f>
        <v/>
      </c>
      <c r="AA129" s="95">
        <f>IFERROR(AA127/AA125, 0)</f>
        <v/>
      </c>
      <c r="AB129" s="95">
        <f>IFERROR(AB127/AB125, 0)</f>
        <v/>
      </c>
      <c r="AC129" s="95">
        <f>IFERROR(AC127/AC125, 0)</f>
        <v/>
      </c>
      <c r="AD129" s="95">
        <f>IFERROR(AD127/AD125, 0)</f>
        <v/>
      </c>
      <c r="AE129" s="95">
        <f>IFERROR(AE127/AE125, 0)</f>
        <v/>
      </c>
      <c r="AF129" s="95">
        <f>IFERROR(AF127/AF125, 0)</f>
        <v/>
      </c>
      <c r="AG129" s="95">
        <f>IFERROR(AG127/AG125, 0)</f>
        <v/>
      </c>
      <c r="AH129" s="95">
        <f>IFERROR(AH127/AH125, 0)</f>
        <v/>
      </c>
      <c r="AI129" s="95">
        <f>IFERROR(AI127/AI125, 0)</f>
        <v/>
      </c>
      <c r="AJ129" s="95">
        <f>IFERROR(AJ127/AJ125, 0)</f>
        <v/>
      </c>
      <c r="AK129" s="95">
        <f>IFERROR(AK127/AK125, 0)</f>
        <v/>
      </c>
      <c r="AL129" s="95">
        <f>IFERROR(AL127/AL125, 0)</f>
        <v/>
      </c>
      <c r="AM129" s="95">
        <f>IFERROR(AM127/AM125, 0)</f>
        <v/>
      </c>
    </row>
    <row r="130" ht="35" customHeight="1" s="173" thickBot="1">
      <c r="A130" s="35" t="inlineStr">
        <is>
          <t>Liabilitas, dana syirkah temporer dan ekuitas</t>
        </is>
      </c>
      <c r="B130" s="35" t="n"/>
      <c r="C130" s="34" t="n"/>
      <c r="D130" s="34" t="n"/>
      <c r="E130" s="34" t="n"/>
      <c r="F130" s="34" t="n"/>
      <c r="G130" s="34" t="n"/>
      <c r="H130" s="34" t="n"/>
      <c r="I130" s="34" t="n"/>
      <c r="J130" s="34" t="n"/>
      <c r="K130" s="34" t="n"/>
      <c r="L130" s="34" t="n"/>
      <c r="M130" s="34" t="n"/>
      <c r="N130" s="34" t="n"/>
      <c r="O130" s="34" t="n"/>
      <c r="P130" s="34" t="n"/>
      <c r="Q130" s="34" t="n"/>
      <c r="R130" s="34" t="n"/>
      <c r="S130" s="34" t="n"/>
      <c r="T130" s="34" t="n"/>
      <c r="U130" s="34" t="n"/>
      <c r="V130" s="34" t="n"/>
      <c r="W130" s="34" t="n"/>
      <c r="X130" s="34" t="n"/>
      <c r="Y130" s="34" t="n"/>
      <c r="Z130" s="34" t="n"/>
      <c r="AA130" s="34" t="n"/>
      <c r="AB130" s="34" t="n"/>
      <c r="AC130" s="34" t="n"/>
      <c r="AD130" s="34" t="n"/>
      <c r="AE130" s="34" t="n"/>
      <c r="AF130" s="34" t="n"/>
      <c r="AG130" s="34" t="n"/>
      <c r="AH130" s="34" t="n"/>
      <c r="AI130" s="34" t="n"/>
      <c r="AJ130" s="34" t="n"/>
      <c r="AK130" s="34" t="n"/>
      <c r="AL130" s="34" t="n"/>
      <c r="AM130" s="34" t="n"/>
    </row>
    <row r="131" ht="18" customHeight="1" s="173" thickBot="1">
      <c r="A131" s="38" t="inlineStr">
        <is>
          <t>Liabilitas</t>
        </is>
      </c>
      <c r="B131" s="38" t="n"/>
      <c r="C131" s="34" t="n"/>
      <c r="D131" s="34" t="n"/>
      <c r="E131" s="34" t="n"/>
      <c r="F131" s="34" t="n"/>
      <c r="G131" s="34" t="n"/>
      <c r="H131" s="34" t="n"/>
      <c r="I131" s="34" t="n"/>
      <c r="J131" s="34" t="n"/>
      <c r="K131" s="34" t="n"/>
      <c r="L131" s="34" t="n"/>
      <c r="M131" s="34" t="n"/>
      <c r="N131" s="34" t="n"/>
      <c r="O131" s="34" t="n"/>
      <c r="P131" s="34" t="n"/>
      <c r="Q131" s="34" t="n"/>
      <c r="R131" s="34" t="n"/>
      <c r="S131" s="34" t="n"/>
      <c r="T131" s="34" t="n"/>
      <c r="U131" s="34" t="n"/>
      <c r="V131" s="34" t="n"/>
      <c r="W131" s="34" t="n"/>
      <c r="X131" s="34" t="n"/>
      <c r="Y131" s="34" t="n"/>
      <c r="Z131" s="34" t="n"/>
      <c r="AA131" s="34" t="n"/>
      <c r="AB131" s="34" t="n"/>
      <c r="AC131" s="34" t="n"/>
      <c r="AD131" s="34" t="n"/>
      <c r="AE131" s="34" t="n"/>
      <c r="AF131" s="34" t="n"/>
      <c r="AG131" s="34" t="n"/>
      <c r="AH131" s="34" t="n"/>
      <c r="AI131" s="34" t="n"/>
      <c r="AJ131" s="34" t="n"/>
      <c r="AK131" s="34" t="n"/>
      <c r="AL131" s="34" t="n"/>
      <c r="AM131" s="34" t="n"/>
    </row>
    <row r="132" ht="18" customHeight="1" s="173" thickBot="1">
      <c r="A132" s="39" t="inlineStr">
        <is>
          <t>Liabilitas segera</t>
        </is>
      </c>
      <c r="B132" s="39" t="n"/>
      <c r="C132" s="37" t="n">
        <v>1488.621</v>
      </c>
      <c r="D132" s="37" t="n">
        <v>1816.918</v>
      </c>
      <c r="E132" s="37" t="n">
        <v>1830.15</v>
      </c>
      <c r="F132" s="37" t="n">
        <v>1804.558</v>
      </c>
      <c r="G132" s="37" t="n">
        <v>2403.981</v>
      </c>
      <c r="H132" s="37" t="n">
        <v>2212.83</v>
      </c>
      <c r="I132" s="37" t="n">
        <v>1293.147</v>
      </c>
      <c r="J132" s="37" t="n">
        <v>1804.672</v>
      </c>
      <c r="K132" s="37" t="n"/>
      <c r="L132" s="37" t="n"/>
      <c r="M132" s="37" t="n"/>
      <c r="N132" s="37" t="n"/>
      <c r="O132" s="37" t="n"/>
      <c r="P132" s="37" t="n"/>
      <c r="Q132" s="37" t="n"/>
      <c r="R132" s="37" t="n"/>
      <c r="S132" s="37" t="n"/>
      <c r="T132" s="37" t="n"/>
      <c r="U132" s="37" t="n"/>
      <c r="V132" s="37" t="n"/>
      <c r="W132" s="37" t="n"/>
      <c r="X132" s="37" t="n"/>
      <c r="Y132" s="37" t="n"/>
      <c r="Z132" s="37" t="n"/>
      <c r="AA132" s="37" t="n"/>
      <c r="AB132" s="37" t="n"/>
      <c r="AC132" s="37" t="n"/>
      <c r="AD132" s="37" t="n"/>
      <c r="AE132" s="37" t="n"/>
      <c r="AF132" s="37" t="n"/>
      <c r="AG132" s="37" t="n"/>
      <c r="AH132" s="37" t="n"/>
      <c r="AI132" s="37" t="n"/>
      <c r="AJ132" s="37" t="n"/>
      <c r="AK132" s="37" t="n"/>
      <c r="AL132" s="37" t="n"/>
      <c r="AM132" s="37" t="n"/>
    </row>
    <row r="133" hidden="1" ht="35" customHeight="1" s="173" thickBot="1">
      <c r="A133" s="39" t="inlineStr">
        <is>
          <t>Bagi hasil yang belum dibagikan</t>
        </is>
      </c>
      <c r="B133" s="39" t="n"/>
      <c r="C133" s="37" t="inlineStr"/>
      <c r="D133" s="37" t="inlineStr"/>
      <c r="E133" s="37" t="inlineStr"/>
      <c r="F133" s="37" t="inlineStr"/>
      <c r="G133" s="37" t="inlineStr"/>
      <c r="H133" s="37" t="inlineStr"/>
      <c r="I133" s="37" t="inlineStr"/>
      <c r="J133" s="37" t="inlineStr"/>
      <c r="K133" s="37" t="n"/>
      <c r="L133" s="37" t="n"/>
      <c r="M133" s="37" t="n"/>
      <c r="N133" s="37" t="n"/>
      <c r="O133" s="37" t="n"/>
      <c r="P133" s="37" t="n"/>
      <c r="Q133" s="37" t="n"/>
      <c r="R133" s="37" t="n"/>
      <c r="S133" s="37" t="n"/>
      <c r="T133" s="37" t="n"/>
      <c r="U133" s="37" t="n"/>
      <c r="V133" s="37" t="n"/>
      <c r="W133" s="37" t="n"/>
      <c r="X133" s="37" t="n"/>
      <c r="Y133" s="37" t="n"/>
      <c r="Z133" s="37" t="n"/>
      <c r="AA133" s="37" t="n"/>
      <c r="AB133" s="37" t="n"/>
      <c r="AC133" s="37" t="n"/>
      <c r="AD133" s="37" t="n"/>
      <c r="AE133" s="37" t="n"/>
      <c r="AF133" s="37" t="n"/>
      <c r="AG133" s="37" t="n"/>
      <c r="AH133" s="37" t="n"/>
      <c r="AI133" s="37" t="n"/>
      <c r="AJ133" s="37" t="n"/>
      <c r="AK133" s="37" t="n"/>
      <c r="AL133" s="37" t="n"/>
      <c r="AM133" s="37" t="n"/>
    </row>
    <row r="134" hidden="1" ht="18" customHeight="1" s="173" thickBot="1">
      <c r="A134" s="39" t="inlineStr">
        <is>
          <t>Dana simpanan syariah</t>
        </is>
      </c>
      <c r="B134" s="39" t="n"/>
      <c r="C134" s="37" t="inlineStr"/>
      <c r="D134" s="37" t="inlineStr"/>
      <c r="E134" s="37" t="inlineStr"/>
      <c r="F134" s="37" t="inlineStr"/>
      <c r="G134" s="37" t="inlineStr"/>
      <c r="H134" s="37" t="inlineStr"/>
      <c r="I134" s="37" t="inlineStr"/>
      <c r="J134" s="37" t="inlineStr"/>
      <c r="K134" s="37" t="n"/>
      <c r="L134" s="37" t="n"/>
      <c r="M134" s="37" t="n"/>
      <c r="N134" s="37" t="n"/>
      <c r="O134" s="37" t="n"/>
      <c r="P134" s="37" t="n"/>
      <c r="Q134" s="37" t="n"/>
      <c r="R134" s="37" t="n"/>
      <c r="S134" s="37" t="n"/>
      <c r="T134" s="37" t="n"/>
      <c r="U134" s="37" t="n"/>
      <c r="V134" s="37" t="n"/>
      <c r="W134" s="37" t="n"/>
      <c r="X134" s="37" t="n"/>
      <c r="Y134" s="37" t="n"/>
      <c r="Z134" s="37" t="n"/>
      <c r="AA134" s="37" t="n"/>
      <c r="AB134" s="37" t="n"/>
      <c r="AC134" s="37" t="n"/>
      <c r="AD134" s="37" t="n"/>
      <c r="AE134" s="37" t="n"/>
      <c r="AF134" s="37" t="n"/>
      <c r="AG134" s="37" t="n"/>
      <c r="AH134" s="37" t="n"/>
      <c r="AI134" s="37" t="n"/>
      <c r="AJ134" s="37" t="n"/>
      <c r="AK134" s="37" t="n"/>
      <c r="AL134" s="37" t="n"/>
      <c r="AM134" s="37" t="n"/>
    </row>
    <row r="135" ht="18" customFormat="1" customHeight="1" s="50" thickBot="1">
      <c r="A135" s="58" t="inlineStr">
        <is>
          <t>Customer Deposit</t>
        </is>
      </c>
      <c r="B135" s="62" t="n"/>
      <c r="C135" s="149">
        <f>C141+C142+C144+C145+C147+C148+C150+C151+C153+C154+C156+C157+C209+C210+C212+C213+C215+C216</f>
        <v/>
      </c>
      <c r="D135" s="149">
        <f>D141+D142+D144+D145+D147+D148+D150+D151+D153+D154+D156+D157+D209+D210+D212+D213+D215+D216</f>
        <v/>
      </c>
      <c r="E135" s="149">
        <f>E141+E142+E144+E145+E147+E148+E150+E151+E153+E154+E156+E157+E209+E210+E212+E213+E215+E216</f>
        <v/>
      </c>
      <c r="F135" s="149">
        <f>F141+F142+F144+F145+F147+F148+F150+F151+F153+F154+F156+F157+F209+F210+F212+F213+F215+F216</f>
        <v/>
      </c>
      <c r="G135" s="149">
        <f>G141+G142+G144+G145+G147+G148+G150+G151+G153+G154+G156+G157+G209+G210+G212+G213+G215+G216</f>
        <v/>
      </c>
      <c r="H135" s="149">
        <f>H141+H142+H144+H145+H147+H148+H150+H151+H153+H154+H156+H157+H209+H210+H212+H213+H215+H216</f>
        <v/>
      </c>
      <c r="I135" s="149">
        <f>I141+I142+I144+I145+I147+I148+I150+I151+I153+I154+I156+I157+I209+I210+I212+I213+I215+I216</f>
        <v/>
      </c>
      <c r="J135" s="149">
        <f>J141+J142+J144+J145+J147+J148+J150+J151+J153+J154+J156+J157+J209+J210+J212+J213+J215+J216</f>
        <v/>
      </c>
      <c r="K135" s="149">
        <f>K141+K142+K144+K145+K147+K148+K150+K151+K153+K154+K156+K157+K209+K210+K212+K213+K215+K216</f>
        <v/>
      </c>
      <c r="L135" s="149">
        <f>L141+L142+L144+L145+L147+L148+L150+L151+L153+L154+L156+L157+L209+L210+L212+L213+L215+L216</f>
        <v/>
      </c>
      <c r="M135" s="149">
        <f>M141+M142+M144+M145+M147+M148+M150+M151+M153+M154+M156+M157+M209+M210+M212+M213+M215+M216</f>
        <v/>
      </c>
      <c r="N135" s="149">
        <f>N141+N142+N144+N145+N147+N148+N150+N151+N153+N154+N156+N157+N209+N210+N212+N213+N215+N216</f>
        <v/>
      </c>
      <c r="O135" s="149">
        <f>O141+O142+O144+O145+O147+O148+O150+O151+O153+O154+O156+O157+O209+O210+O212+O213+O215+O216</f>
        <v/>
      </c>
      <c r="P135" s="149">
        <f>P141+P142+P144+P145+P147+P148+P150+P151+P153+P154+P156+P157+P209+P210+P212+P213+P215+P216</f>
        <v/>
      </c>
      <c r="Q135" s="149">
        <f>Q141+Q142+Q144+Q145+Q147+Q148+Q150+Q151+Q153+Q154+Q156+Q157+Q209+Q210+Q212+Q213+Q215+Q216</f>
        <v/>
      </c>
      <c r="R135" s="149">
        <f>R141+R142+R144+R145+R147+R148+R150+R151+R153+R154+R156+R157+R209+R210+R212+R213+R215+R216</f>
        <v/>
      </c>
      <c r="S135" s="149">
        <f>S141+S142+S144+S145+S147+S148+S150+S151+S153+S154+S156+S157+S209+S210+S212+S213+S215+S216</f>
        <v/>
      </c>
      <c r="T135" s="149">
        <f>T141+T142+T144+T145+T147+T148+T150+T151+T153+T154+T156+T157+T209+T210+T212+T213+T215+T216</f>
        <v/>
      </c>
      <c r="U135" s="149">
        <f>U141+U142+U144+U145+U147+U148+U150+U151+U153+U154+U156+U157+U209+U210+U212+U213+U215+U216</f>
        <v/>
      </c>
      <c r="V135" s="149">
        <f>V141+V142+V144+V145+V147+V148+V150+V151+V153+V154+V156+V157+V209+V210+V212+V213+V215+V216</f>
        <v/>
      </c>
      <c r="W135" s="149">
        <f>W141+W142+W144+W145+W147+W148+W150+W151+W153+W154+W156+W157+W209+W210+W212+W213+W215+W216</f>
        <v/>
      </c>
      <c r="X135" s="149">
        <f>X141+X142+X144+X145+X147+X148+X150+X151+X153+X154+X156+X157+X209+X210+X212+X213+X215+X216</f>
        <v/>
      </c>
      <c r="Y135" s="149">
        <f>Y141+Y142+Y144+Y145+Y147+Y148+Y150+Y151+Y153+Y154+Y156+Y157+Y209+Y210+Y212+Y213+Y215+Y216</f>
        <v/>
      </c>
      <c r="Z135" s="149">
        <f>Z141+Z142+Z144+Z145+Z147+Z148+Z150+Z151+Z153+Z154+Z156+Z157+Z209+Z210+Z212+Z213+Z215+Z216</f>
        <v/>
      </c>
      <c r="AA135" s="149">
        <f>AA141+AA142+AA144+AA145+AA147+AA148+AA150+AA151+AA153+AA154+AA156+AA157+AA209+AA210+AA212+AA213+AA215+AA216</f>
        <v/>
      </c>
      <c r="AB135" s="149">
        <f>AB141+AB142+AB144+AB145+AB147+AB148+AB150+AB151+AB153+AB154+AB156+AB157+AB209+AB210+AB212+AB213+AB215+AB216</f>
        <v/>
      </c>
      <c r="AC135" s="149">
        <f>AC141+AC142+AC144+AC145+AC147+AC148+AC150+AC151+AC153+AC154+AC156+AC157+AC209+AC210+AC212+AC213+AC215+AC216</f>
        <v/>
      </c>
      <c r="AD135" s="149">
        <f>AD141+AD142+AD144+AD145+AD147+AD148+AD150+AD151+AD153+AD154+AD156+AD157+AD209+AD210+AD212+AD213+AD215+AD216</f>
        <v/>
      </c>
      <c r="AE135" s="149">
        <f>AE141+AE142+AE144+AE145+AE147+AE148+AE150+AE151+AE153+AE154+AE156+AE157+AE209+AE210+AE212+AE213+AE215+AE216</f>
        <v/>
      </c>
      <c r="AF135" s="149">
        <f>AF141+AF142+AF144+AF145+AF147+AF148+AF150+AF151+AF153+AF154+AF156+AF157+AF209+AF210+AF212+AF213+AF215+AF216</f>
        <v/>
      </c>
      <c r="AG135" s="149">
        <f>AG141+AG142+AG144+AG145+AG147+AG148+AG150+AG151+AG153+AG154+AG156+AG157+AG209+AG210+AG212+AG213+AG215+AG216</f>
        <v/>
      </c>
      <c r="AH135" s="149">
        <f>AH141+AH142+AH144+AH145+AH147+AH148+AH150+AH151+AH153+AH154+AH156+AH157+AH209+AH210+AH212+AH213+AH215+AH216</f>
        <v/>
      </c>
      <c r="AI135" s="149">
        <f>AI141+AI142+AI144+AI145+AI147+AI148+AI150+AI151+AI153+AI154+AI156+AI157+AI209+AI210+AI212+AI213+AI215+AI216</f>
        <v/>
      </c>
      <c r="AJ135" s="149">
        <f>AJ141+AJ142+AJ144+AJ145+AJ147+AJ148+AJ150+AJ151+AJ153+AJ154+AJ156+AJ157+AJ209+AJ210+AJ212+AJ213+AJ215+AJ216</f>
        <v/>
      </c>
      <c r="AK135" s="149">
        <f>AK141+AK142+AK144+AK145+AK147+AK148+AK150+AK151+AK153+AK154+AK156+AK157+AK209+AK210+AK212+AK213+AK215+AK216</f>
        <v/>
      </c>
      <c r="AL135" s="149">
        <f>AL141+AL142+AL144+AL145+AL147+AL148+AL150+AL151+AL153+AL154+AL156+AL157+AL209+AL210+AL212+AL213+AL215+AL216</f>
        <v/>
      </c>
      <c r="AM135" s="149">
        <f>AM141+AM142+AM144+AM145+AM147+AM148+AM150+AM151+AM153+AM154+AM156+AM157+AM209+AM210+AM212+AM213+AM215+AM216</f>
        <v/>
      </c>
    </row>
    <row r="136" ht="18" customFormat="1" customHeight="1" s="50" thickBot="1">
      <c r="A136" s="151" t="inlineStr">
        <is>
          <t>Deposit Growth (%)</t>
        </is>
      </c>
      <c r="B136" s="62" t="n"/>
      <c r="C136" s="152">
        <f>IFERROR(IF(((C135-B135)/B135)=-1, "", (C135-B135)/B135), "")</f>
        <v/>
      </c>
      <c r="D136" s="152">
        <f>IFERROR(IF(((D135-C135)/C135)=-1, "", (D135-C135)/C135), "")</f>
        <v/>
      </c>
      <c r="E136" s="152">
        <f>IFERROR(IF(((E135-D135)/D135)=-1, "", (E135-D135)/D135), "")</f>
        <v/>
      </c>
      <c r="F136" s="152">
        <f>IFERROR(IF(((F135-E135)/E135)=-1, "", (F135-E135)/E135), "")</f>
        <v/>
      </c>
      <c r="G136" s="152">
        <f>IFERROR(IF(((G135-F135)/F135)=-1, "", (G135-F135)/F135), "")</f>
        <v/>
      </c>
      <c r="H136" s="152">
        <f>IFERROR(IF(((H135-G135)/G135)=-1, "", (H135-G135)/G135), "")</f>
        <v/>
      </c>
      <c r="I136" s="152">
        <f>IFERROR(IF(((I135-H135)/H135)=-1, "", (I135-H135)/H135), "")</f>
        <v/>
      </c>
      <c r="J136" s="152">
        <f>IFERROR(IF(((J135-I135)/I135)=-1, "", (J135-I135)/I135), "")</f>
        <v/>
      </c>
      <c r="K136" s="152">
        <f>IFERROR(IF(((K135-J135)/J135)=-1, "", (K135-J135)/J135), "")</f>
        <v/>
      </c>
      <c r="L136" s="152">
        <f>IFERROR(IF(((L135-K135)/K135)=-1, "", (L135-K135)/K135), "")</f>
        <v/>
      </c>
      <c r="M136" s="152">
        <f>IFERROR(IF(((M135-L135)/L135)=-1, "", (M135-L135)/L135), "")</f>
        <v/>
      </c>
      <c r="N136" s="152">
        <f>IFERROR(IF(((N135-M135)/M135)=-1, "", (N135-M135)/M135), "")</f>
        <v/>
      </c>
      <c r="O136" s="152">
        <f>IFERROR(IF(((O135-N135)/N135)=-1, "", (O135-N135)/N135), "")</f>
        <v/>
      </c>
      <c r="P136" s="152">
        <f>IFERROR(IF(((P135-O135)/O135)=-1, "", (P135-O135)/O135), "")</f>
        <v/>
      </c>
      <c r="Q136" s="152">
        <f>IFERROR(IF(((Q135-P135)/P135)=-1, "", (Q135-P135)/P135), "")</f>
        <v/>
      </c>
      <c r="R136" s="152">
        <f>IFERROR(IF(((R135-Q135)/Q135)=-1, "", (R135-Q135)/Q135), "")</f>
        <v/>
      </c>
      <c r="S136" s="152">
        <f>IFERROR(IF(((S135-R135)/R135)=-1, "", (S135-R135)/R135), "")</f>
        <v/>
      </c>
      <c r="T136" s="152">
        <f>IFERROR(IF(((T135-S135)/S135)=-1, "", (T135-S135)/S135), "")</f>
        <v/>
      </c>
      <c r="U136" s="152">
        <f>IFERROR(IF(((U135-T135)/T135)=-1, "", (U135-T135)/T135), "")</f>
        <v/>
      </c>
      <c r="V136" s="152">
        <f>IFERROR(IF(((V135-U135)/U135)=-1, "", (V135-U135)/U135), "")</f>
        <v/>
      </c>
      <c r="W136" s="152">
        <f>IFERROR(IF(((W135-V135)/V135)=-1, "", (W135-V135)/V135), "")</f>
        <v/>
      </c>
      <c r="X136" s="152">
        <f>IFERROR(IF(((X135-W135)/W135)=-1, "", (X135-W135)/W135), "")</f>
        <v/>
      </c>
      <c r="Y136" s="152">
        <f>IFERROR(IF(((Y135-X135)/X135)=-1, "", (Y135-X135)/X135), "")</f>
        <v/>
      </c>
      <c r="Z136" s="152">
        <f>IFERROR(IF(((Z135-Y135)/Y135)=-1, "", (Z135-Y135)/Y135), "")</f>
        <v/>
      </c>
      <c r="AA136" s="152">
        <f>IFERROR(IF(((AA135-Z135)/Z135)=-1, "", (AA135-Z135)/Z135), "")</f>
        <v/>
      </c>
      <c r="AB136" s="152">
        <f>IFERROR(IF(((AB135-AA135)/AA135)=-1, "", (AB135-AA135)/AA135), "")</f>
        <v/>
      </c>
      <c r="AC136" s="152">
        <f>IFERROR(IF(((AC135-AB135)/AB135)=-1, "", (AC135-AB135)/AB135), "")</f>
        <v/>
      </c>
      <c r="AD136" s="152">
        <f>IFERROR(IF(((AD135-AC135)/AC135)=-1, "", (AD135-AC135)/AC135), "")</f>
        <v/>
      </c>
      <c r="AE136" s="152">
        <f>IFERROR(IF(((AE135-AD135)/AD135)=-1, "", (AE135-AD135)/AD135), "")</f>
        <v/>
      </c>
      <c r="AF136" s="152">
        <f>IFERROR(IF(((AF135-AE135)/AE135)=-1, "", (AF135-AE135)/AE135), "")</f>
        <v/>
      </c>
      <c r="AG136" s="152">
        <f>IFERROR(IF(((AG135-AF135)/AF135)=-1, "", (AG135-AF135)/AF135), "")</f>
        <v/>
      </c>
      <c r="AH136" s="152">
        <f>IFERROR(IF(((AH135-AG135)/AG135)=-1, "", (AH135-AG135)/AG135), "")</f>
        <v/>
      </c>
      <c r="AI136" s="152">
        <f>IFERROR(IF(((AI135-AH135)/AH135)=-1, "", (AI135-AH135)/AH135), "")</f>
        <v/>
      </c>
      <c r="AJ136" s="152">
        <f>IFERROR(IF(((AJ135-AI135)/AI135)=-1, "", (AJ135-AI135)/AI135), "")</f>
        <v/>
      </c>
      <c r="AK136" s="152">
        <f>IFERROR(IF(((AK135-AJ135)/AJ135)=-1, "", (AK135-AJ135)/AJ135), "")</f>
        <v/>
      </c>
      <c r="AL136" s="152">
        <f>IFERROR(IF(((AL135-AK135)/AK135)=-1, "", (AL135-AK135)/AK135), "")</f>
        <v/>
      </c>
      <c r="AM136" s="152">
        <f>IFERROR(IF(((AM135-AL135)/AL135)=-1, "", (AM135-AL135)/AL135), "")</f>
        <v/>
      </c>
    </row>
    <row r="137" ht="18" customFormat="1" customHeight="1" s="50" thickBot="1">
      <c r="A137" s="144" t="inlineStr">
        <is>
          <t>Loan to Deposit (LDR) (%)</t>
        </is>
      </c>
      <c r="B137" s="54" t="n"/>
      <c r="C137" s="95">
        <f>IFERROR(C44/C135, 0)</f>
        <v/>
      </c>
      <c r="D137" s="95">
        <f>IFERROR(D44/D135, 0)</f>
        <v/>
      </c>
      <c r="E137" s="95">
        <f>IFERROR(E44/E135, 0)</f>
        <v/>
      </c>
      <c r="F137" s="95">
        <f>IFERROR(F44/F135, 0)</f>
        <v/>
      </c>
      <c r="G137" s="95">
        <f>IFERROR(G44/G135, 0)</f>
        <v/>
      </c>
      <c r="H137" s="95">
        <f>IFERROR(H44/H135, 0)</f>
        <v/>
      </c>
      <c r="I137" s="95">
        <f>IFERROR(I44/I135, 0)</f>
        <v/>
      </c>
      <c r="J137" s="95">
        <f>IFERROR(J44/J135, 0)</f>
        <v/>
      </c>
      <c r="K137" s="95">
        <f>IFERROR(K44/K135, 0)</f>
        <v/>
      </c>
      <c r="L137" s="95">
        <f>IFERROR(L44/L135, 0)</f>
        <v/>
      </c>
      <c r="M137" s="95">
        <f>IFERROR(M44/M135, 0)</f>
        <v/>
      </c>
      <c r="N137" s="95">
        <f>IFERROR(N44/N135, 0)</f>
        <v/>
      </c>
      <c r="O137" s="95">
        <f>IFERROR(O44/O135, 0)</f>
        <v/>
      </c>
      <c r="P137" s="95">
        <f>IFERROR(P44/P135, 0)</f>
        <v/>
      </c>
      <c r="Q137" s="95">
        <f>IFERROR(Q44/Q135, 0)</f>
        <v/>
      </c>
      <c r="R137" s="95">
        <f>IFERROR(R44/R135, 0)</f>
        <v/>
      </c>
      <c r="S137" s="95">
        <f>IFERROR(S44/S135, 0)</f>
        <v/>
      </c>
      <c r="T137" s="95">
        <f>IFERROR(T44/T135, 0)</f>
        <v/>
      </c>
      <c r="U137" s="95">
        <f>IFERROR(U44/U135, 0)</f>
        <v/>
      </c>
      <c r="V137" s="95">
        <f>IFERROR(V44/V135, 0)</f>
        <v/>
      </c>
      <c r="W137" s="95">
        <f>IFERROR(W44/W135, 0)</f>
        <v/>
      </c>
      <c r="X137" s="95">
        <f>IFERROR(X44/X135, 0)</f>
        <v/>
      </c>
      <c r="Y137" s="95">
        <f>IFERROR(Y44/Y135, 0)</f>
        <v/>
      </c>
      <c r="Z137" s="95">
        <f>IFERROR(Z44/Z135, 0)</f>
        <v/>
      </c>
      <c r="AA137" s="95">
        <f>IFERROR(AA44/AA135, 0)</f>
        <v/>
      </c>
      <c r="AB137" s="95">
        <f>IFERROR(AB44/AB135, 0)</f>
        <v/>
      </c>
      <c r="AC137" s="95">
        <f>IFERROR(AC44/AC135, 0)</f>
        <v/>
      </c>
      <c r="AD137" s="95">
        <f>IFERROR(AD44/AD135, 0)</f>
        <v/>
      </c>
      <c r="AE137" s="95">
        <f>IFERROR(AE44/AE135, 0)</f>
        <v/>
      </c>
      <c r="AF137" s="95">
        <f>IFERROR(AF44/AF135, 0)</f>
        <v/>
      </c>
      <c r="AG137" s="95">
        <f>IFERROR(AG44/AG135, 0)</f>
        <v/>
      </c>
      <c r="AH137" s="95">
        <f>IFERROR(AH44/AH135, 0)</f>
        <v/>
      </c>
      <c r="AI137" s="95">
        <f>IFERROR(AI44/AI135, 0)</f>
        <v/>
      </c>
      <c r="AJ137" s="95">
        <f>IFERROR(AJ44/AJ135, 0)</f>
        <v/>
      </c>
      <c r="AK137" s="95">
        <f>IFERROR(AK44/AK135, 0)</f>
        <v/>
      </c>
      <c r="AL137" s="95">
        <f>IFERROR(AL44/AL135, 0)</f>
        <v/>
      </c>
      <c r="AM137" s="95">
        <f>IFERROR(AM44/AM135, 0)</f>
        <v/>
      </c>
    </row>
    <row r="138" ht="18" customFormat="1" customHeight="1" s="50" thickBot="1">
      <c r="A138" s="144" t="inlineStr">
        <is>
          <t>CASA (%)</t>
        </is>
      </c>
      <c r="B138" s="54" t="n"/>
      <c r="C138" s="95">
        <f>IFERROR((C141+C142+C144+C145+C147+C148+C150+C151+C209+C210+C212+C213+C218+C219)/C135, 0)</f>
        <v/>
      </c>
      <c r="D138" s="95">
        <f>IFERROR((D141+D142+D144+D145+D147+D148+D150+D151+D209+D210+D212+D213+D218+D219)/D135, 0)</f>
        <v/>
      </c>
      <c r="E138" s="95">
        <f>IFERROR((E141+E142+E144+E145+E147+E148+E150+E151+E209+E210+E212+E213+E218+E219)/E135, 0)</f>
        <v/>
      </c>
      <c r="F138" s="95">
        <f>IFERROR((F141+F142+F144+F145+F147+F148+F150+F151+F209+F210+F212+F213+F218+F219)/F135, 0)</f>
        <v/>
      </c>
      <c r="G138" s="95">
        <f>IFERROR((G141+G142+G144+G145+G147+G148+G150+G151+G209+G210+G212+G213+G218+G219)/G135, 0)</f>
        <v/>
      </c>
      <c r="H138" s="95">
        <f>IFERROR((H141+H142+H144+H145+H147+H148+H150+H151+H209+H210+H212+H213+H218+H219)/H135, 0)</f>
        <v/>
      </c>
      <c r="I138" s="95">
        <f>IFERROR((I141+I142+I144+I145+I147+I148+I150+I151+I209+I210+I212+I213+I218+I219)/I135, 0)</f>
        <v/>
      </c>
      <c r="J138" s="95">
        <f>IFERROR((J141+J142+J144+J145+J147+J148+J150+J151+J209+J210+J212+J213+J218+J219)/J135, 0)</f>
        <v/>
      </c>
      <c r="K138" s="95">
        <f>IFERROR((K141+K142+K144+K145+K147+K148+K150+K151+K209+K210+K212+K213+K218+K219)/K135, 0)</f>
        <v/>
      </c>
      <c r="L138" s="95">
        <f>IFERROR((L141+L142+L144+L145+L147+L148+L150+L151+L209+L210+L212+L213+L218+L219)/L135, 0)</f>
        <v/>
      </c>
      <c r="M138" s="95">
        <f>IFERROR((M141+M142+M144+M145+M147+M148+M150+M151+M209+M210+M212+M213+M218+M219)/M135, 0)</f>
        <v/>
      </c>
      <c r="N138" s="95">
        <f>IFERROR((N141+N142+N144+N145+N147+N148+N150+N151+N209+N210+N212+N213+N218+N219)/N135, 0)</f>
        <v/>
      </c>
      <c r="O138" s="95">
        <f>IFERROR((O141+O142+O144+O145+O147+O148+O150+O151+O209+O210+O212+O213+O218+O219)/O135, 0)</f>
        <v/>
      </c>
      <c r="P138" s="95">
        <f>IFERROR((P141+P142+P144+P145+P147+P148+P150+P151+P209+P210+P212+P213+P218+P219)/P135, 0)</f>
        <v/>
      </c>
      <c r="Q138" s="95">
        <f>IFERROR((Q141+Q142+Q144+Q145+Q147+Q148+Q150+Q151+Q209+Q210+Q212+Q213+Q218+Q219)/Q135, 0)</f>
        <v/>
      </c>
      <c r="R138" s="95">
        <f>IFERROR((R141+R142+R144+R145+R147+R148+R150+R151+R209+R210+R212+R213+R218+R219)/R135, 0)</f>
        <v/>
      </c>
      <c r="S138" s="95">
        <f>IFERROR((S141+S142+S144+S145+S147+S148+S150+S151+S209+S210+S212+S213+S218+S219)/S135, 0)</f>
        <v/>
      </c>
      <c r="T138" s="95">
        <f>IFERROR((T141+T142+T144+T145+T147+T148+T150+T151+T209+T210+T212+T213+T218+T219)/T135, 0)</f>
        <v/>
      </c>
      <c r="U138" s="95">
        <f>IFERROR((U141+U142+U144+U145+U147+U148+U150+U151+U209+U210+U212+U213+U218+U219)/U135, 0)</f>
        <v/>
      </c>
      <c r="V138" s="95">
        <f>IFERROR((V141+V142+V144+V145+V147+V148+V150+V151+V209+V210+V212+V213+V218+V219)/V135, 0)</f>
        <v/>
      </c>
      <c r="W138" s="95">
        <f>IFERROR((W141+W142+W144+W145+W147+W148+W150+W151+W209+W210+W212+W213+W218+W219)/W135, 0)</f>
        <v/>
      </c>
      <c r="X138" s="95">
        <f>IFERROR((X141+X142+X144+X145+X147+X148+X150+X151+X209+X210+X212+X213+X218+X219)/X135, 0)</f>
        <v/>
      </c>
      <c r="Y138" s="95">
        <f>IFERROR((Y141+Y142+Y144+Y145+Y147+Y148+Y150+Y151+Y209+Y210+Y212+Y213+Y218+Y219)/Y135, 0)</f>
        <v/>
      </c>
      <c r="Z138" s="95">
        <f>IFERROR((Z141+Z142+Z144+Z145+Z147+Z148+Z150+Z151+Z209+Z210+Z212+Z213+Z218+Z219)/Z135, 0)</f>
        <v/>
      </c>
      <c r="AA138" s="95">
        <f>IFERROR((AA141+AA142+AA144+AA145+AA147+AA148+AA150+AA151+AA209+AA210+AA212+AA213+AA218+AA219)/AA135, 0)</f>
        <v/>
      </c>
      <c r="AB138" s="95">
        <f>IFERROR((AB141+AB142+AB144+AB145+AB147+AB148+AB150+AB151+AB209+AB210+AB212+AB213+AB218+AB219)/AB135, 0)</f>
        <v/>
      </c>
      <c r="AC138" s="95">
        <f>IFERROR((AC141+AC142+AC144+AC145+AC147+AC148+AC150+AC151+AC209+AC210+AC212+AC213+AC218+AC219)/AC135, 0)</f>
        <v/>
      </c>
      <c r="AD138" s="95">
        <f>IFERROR((AD141+AD142+AD144+AD145+AD147+AD148+AD150+AD151+AD209+AD210+AD212+AD213+AD218+AD219)/AD135, 0)</f>
        <v/>
      </c>
      <c r="AE138" s="95">
        <f>IFERROR((AE141+AE142+AE144+AE145+AE147+AE148+AE150+AE151+AE209+AE210+AE212+AE213+AE218+AE219)/AE135, 0)</f>
        <v/>
      </c>
      <c r="AF138" s="95">
        <f>IFERROR((AF141+AF142+AF144+AF145+AF147+AF148+AF150+AF151+AF209+AF210+AF212+AF213+AF218+AF219)/AF135, 0)</f>
        <v/>
      </c>
      <c r="AG138" s="95">
        <f>IFERROR((AG141+AG142+AG144+AG145+AG147+AG148+AG150+AG151+AG209+AG210+AG212+AG213+AG218+AG219)/AG135, 0)</f>
        <v/>
      </c>
      <c r="AH138" s="95">
        <f>IFERROR((AH141+AH142+AH144+AH145+AH147+AH148+AH150+AH151+AH209+AH210+AH212+AH213+AH218+AH219)/AH135, 0)</f>
        <v/>
      </c>
      <c r="AI138" s="95">
        <f>IFERROR((AI141+AI142+AI144+AI145+AI147+AI148+AI150+AI151+AI209+AI210+AI212+AI213+AI218+AI219)/AI135, 0)</f>
        <v/>
      </c>
      <c r="AJ138" s="95">
        <f>IFERROR((AJ141+AJ142+AJ144+AJ145+AJ147+AJ148+AJ150+AJ151+AJ209+AJ210+AJ212+AJ213+AJ218+AJ219)/AJ135, 0)</f>
        <v/>
      </c>
      <c r="AK138" s="95">
        <f>IFERROR((AK141+AK142+AK144+AK145+AK147+AK148+AK150+AK151+AK209+AK210+AK212+AK213+AK218+AK219)/AK135, 0)</f>
        <v/>
      </c>
      <c r="AL138" s="95">
        <f>IFERROR((AL141+AL142+AL144+AL145+AL147+AL148+AL150+AL151+AL209+AL210+AL212+AL213+AL218+AL219)/AL135, 0)</f>
        <v/>
      </c>
      <c r="AM138" s="95">
        <f>IFERROR((AM141+AM142+AM144+AM145+AM147+AM148+AM150+AM151+AM209+AM210+AM212+AM213+AM218+AM219)/AM135, 0)</f>
        <v/>
      </c>
    </row>
    <row r="139" ht="18" customHeight="1" s="173" thickBot="1">
      <c r="A139" s="42" t="inlineStr">
        <is>
          <t>Simpanan nasabah</t>
        </is>
      </c>
      <c r="B139" s="42" t="n"/>
      <c r="C139" s="34" t="n"/>
      <c r="D139" s="34" t="n"/>
      <c r="E139" s="34" t="n"/>
      <c r="F139" s="34" t="n"/>
      <c r="G139" s="34" t="n"/>
      <c r="H139" s="34" t="n"/>
      <c r="I139" s="34" t="n"/>
      <c r="J139" s="34" t="n"/>
      <c r="K139" s="34" t="n"/>
      <c r="L139" s="34" t="n"/>
      <c r="M139" s="34" t="n"/>
      <c r="N139" s="34" t="n"/>
      <c r="O139" s="34" t="n"/>
      <c r="P139" s="34" t="n"/>
      <c r="Q139" s="34" t="n"/>
      <c r="R139" s="34" t="n"/>
      <c r="S139" s="34" t="n"/>
      <c r="T139" s="34" t="n"/>
      <c r="U139" s="34" t="n"/>
      <c r="V139" s="34" t="n"/>
      <c r="W139" s="34" t="n"/>
      <c r="X139" s="34" t="n"/>
      <c r="Y139" s="34" t="n"/>
      <c r="Z139" s="34" t="n"/>
      <c r="AA139" s="34" t="n"/>
      <c r="AB139" s="34" t="n"/>
      <c r="AC139" s="34" t="n"/>
      <c r="AD139" s="34" t="n"/>
      <c r="AE139" s="34" t="n"/>
      <c r="AF139" s="34" t="n"/>
      <c r="AG139" s="34" t="n"/>
      <c r="AH139" s="34" t="n"/>
      <c r="AI139" s="34" t="n"/>
      <c r="AJ139" s="34" t="n"/>
      <c r="AK139" s="34" t="n"/>
      <c r="AL139" s="34" t="n"/>
      <c r="AM139" s="34" t="n"/>
    </row>
    <row r="140" ht="18" customHeight="1" s="173" thickBot="1">
      <c r="A140" s="43" t="inlineStr">
        <is>
          <t>Giro</t>
        </is>
      </c>
      <c r="B140" s="43" t="n"/>
      <c r="C140" s="34" t="n"/>
      <c r="D140" s="34" t="n"/>
      <c r="E140" s="34" t="n"/>
      <c r="F140" s="34" t="n"/>
      <c r="G140" s="34" t="n"/>
      <c r="H140" s="34" t="n"/>
      <c r="I140" s="34" t="n"/>
      <c r="J140" s="34" t="n"/>
      <c r="K140" s="34" t="n"/>
      <c r="L140" s="34" t="n"/>
      <c r="M140" s="34" t="n"/>
      <c r="N140" s="34" t="n"/>
      <c r="O140" s="34" t="n"/>
      <c r="P140" s="34" t="n"/>
      <c r="Q140" s="34" t="n"/>
      <c r="R140" s="34" t="n"/>
      <c r="S140" s="34" t="n"/>
      <c r="T140" s="34" t="n"/>
      <c r="U140" s="34" t="n"/>
      <c r="V140" s="34" t="n"/>
      <c r="W140" s="34" t="n"/>
      <c r="X140" s="34" t="n"/>
      <c r="Y140" s="34" t="n"/>
      <c r="Z140" s="34" t="n"/>
      <c r="AA140" s="34" t="n"/>
      <c r="AB140" s="34" t="n"/>
      <c r="AC140" s="34" t="n"/>
      <c r="AD140" s="34" t="n"/>
      <c r="AE140" s="34" t="n"/>
      <c r="AF140" s="34" t="n"/>
      <c r="AG140" s="34" t="n"/>
      <c r="AH140" s="34" t="n"/>
      <c r="AI140" s="34" t="n"/>
      <c r="AJ140" s="34" t="n"/>
      <c r="AK140" s="34" t="n"/>
      <c r="AL140" s="34" t="n"/>
      <c r="AM140" s="34" t="n"/>
    </row>
    <row r="141" ht="18" customHeight="1" s="173" thickBot="1">
      <c r="A141" s="44" t="inlineStr">
        <is>
          <t>Giro pihak ketiga</t>
        </is>
      </c>
      <c r="B141" s="44" t="n"/>
      <c r="C141" s="37" t="n">
        <v>9794.93</v>
      </c>
      <c r="D141" s="37" t="n">
        <v>9865.471</v>
      </c>
      <c r="E141" s="37" t="n">
        <v>10050.513</v>
      </c>
      <c r="F141" s="37" t="n">
        <v>15051.669</v>
      </c>
      <c r="G141" s="37" t="n">
        <v>15082.323</v>
      </c>
      <c r="H141" s="37" t="n">
        <v>15075.366</v>
      </c>
      <c r="I141" s="37" t="n">
        <v>14615.652</v>
      </c>
      <c r="J141" s="37" t="n">
        <v>14930.8</v>
      </c>
      <c r="K141" s="37" t="n"/>
      <c r="L141" s="37" t="n"/>
      <c r="M141" s="37" t="n"/>
      <c r="N141" s="37" t="n"/>
      <c r="O141" s="37" t="n"/>
      <c r="P141" s="37" t="n"/>
      <c r="Q141" s="37" t="n"/>
      <c r="R141" s="37" t="n"/>
      <c r="S141" s="37" t="n"/>
      <c r="T141" s="37" t="n"/>
      <c r="U141" s="37" t="n"/>
      <c r="V141" s="37" t="n"/>
      <c r="W141" s="37" t="n"/>
      <c r="X141" s="37" t="n"/>
      <c r="Y141" s="37" t="n"/>
      <c r="Z141" s="37" t="n"/>
      <c r="AA141" s="37" t="n"/>
      <c r="AB141" s="37" t="n"/>
      <c r="AC141" s="37" t="n"/>
      <c r="AD141" s="37" t="n"/>
      <c r="AE141" s="37" t="n"/>
      <c r="AF141" s="37" t="n"/>
      <c r="AG141" s="37" t="n"/>
      <c r="AH141" s="37" t="n"/>
      <c r="AI141" s="37" t="n"/>
      <c r="AJ141" s="37" t="n"/>
      <c r="AK141" s="37" t="n"/>
      <c r="AL141" s="37" t="n"/>
      <c r="AM141" s="37" t="n"/>
    </row>
    <row r="142" ht="18" customHeight="1" s="173" thickBot="1">
      <c r="A142" s="44" t="inlineStr">
        <is>
          <t>Giro pihak berelasi</t>
        </is>
      </c>
      <c r="B142" s="44" t="n"/>
      <c r="C142" s="37" t="n">
        <v>8156.739</v>
      </c>
      <c r="D142" s="37" t="n">
        <v>10742.845</v>
      </c>
      <c r="E142" s="37" t="n">
        <v>9101.35</v>
      </c>
      <c r="F142" s="37" t="n">
        <v>10925.312</v>
      </c>
      <c r="G142" s="37" t="n">
        <v>9678.923000000001</v>
      </c>
      <c r="H142" s="37" t="n">
        <v>6184.407</v>
      </c>
      <c r="I142" s="37" t="n">
        <v>6087.672</v>
      </c>
      <c r="J142" s="37" t="n">
        <v>5239.846</v>
      </c>
      <c r="K142" s="37" t="n"/>
      <c r="L142" s="37" t="n"/>
      <c r="M142" s="37" t="n"/>
      <c r="N142" s="37" t="n"/>
      <c r="O142" s="37" t="n"/>
      <c r="P142" s="37" t="n"/>
      <c r="Q142" s="37" t="n"/>
      <c r="R142" s="37" t="n"/>
      <c r="S142" s="37" t="n"/>
      <c r="T142" s="37" t="n"/>
      <c r="U142" s="37" t="n"/>
      <c r="V142" s="37" t="n"/>
      <c r="W142" s="37" t="n"/>
      <c r="X142" s="37" t="n"/>
      <c r="Y142" s="37" t="n"/>
      <c r="Z142" s="37" t="n"/>
      <c r="AA142" s="37" t="n"/>
      <c r="AB142" s="37" t="n"/>
      <c r="AC142" s="37" t="n"/>
      <c r="AD142" s="37" t="n"/>
      <c r="AE142" s="37" t="n"/>
      <c r="AF142" s="37" t="n"/>
      <c r="AG142" s="37" t="n"/>
      <c r="AH142" s="37" t="n"/>
      <c r="AI142" s="37" t="n"/>
      <c r="AJ142" s="37" t="n"/>
      <c r="AK142" s="37" t="n"/>
      <c r="AL142" s="37" t="n"/>
      <c r="AM142" s="37" t="n"/>
    </row>
    <row r="143" ht="18" customHeight="1" s="173" thickBot="1">
      <c r="A143" s="43" t="inlineStr">
        <is>
          <t>Giro wadiah</t>
        </is>
      </c>
      <c r="B143" s="43" t="n"/>
      <c r="C143" s="34" t="n"/>
      <c r="D143" s="34" t="n"/>
      <c r="E143" s="34" t="n"/>
      <c r="F143" s="34" t="n"/>
      <c r="G143" s="34" t="n"/>
      <c r="H143" s="34" t="n"/>
      <c r="I143" s="34" t="n"/>
      <c r="J143" s="34" t="n"/>
      <c r="K143" s="34" t="n"/>
      <c r="L143" s="34" t="n"/>
      <c r="M143" s="34" t="n"/>
      <c r="N143" s="34" t="n"/>
      <c r="O143" s="34" t="n"/>
      <c r="P143" s="34" t="n"/>
      <c r="Q143" s="34" t="n"/>
      <c r="R143" s="34" t="n"/>
      <c r="S143" s="34" t="n"/>
      <c r="T143" s="34" t="n"/>
      <c r="U143" s="34" t="n"/>
      <c r="V143" s="34" t="n"/>
      <c r="W143" s="34" t="n"/>
      <c r="X143" s="34" t="n"/>
      <c r="Y143" s="34" t="n"/>
      <c r="Z143" s="34" t="n"/>
      <c r="AA143" s="34" t="n"/>
      <c r="AB143" s="34" t="n"/>
      <c r="AC143" s="34" t="n"/>
      <c r="AD143" s="34" t="n"/>
      <c r="AE143" s="34" t="n"/>
      <c r="AF143" s="34" t="n"/>
      <c r="AG143" s="34" t="n"/>
      <c r="AH143" s="34" t="n"/>
      <c r="AI143" s="34" t="n"/>
      <c r="AJ143" s="34" t="n"/>
      <c r="AK143" s="34" t="n"/>
      <c r="AL143" s="34" t="n"/>
      <c r="AM143" s="34" t="n"/>
    </row>
    <row r="144" ht="18" customHeight="1" s="173" thickBot="1">
      <c r="A144" s="44" t="inlineStr">
        <is>
          <t>Giro wadiah pihak ketiga</t>
        </is>
      </c>
      <c r="B144" s="44" t="n"/>
      <c r="C144" s="37" t="n">
        <v>189.554</v>
      </c>
      <c r="D144" s="37" t="n">
        <v>162.428</v>
      </c>
      <c r="E144" s="37" t="n">
        <v>133.075</v>
      </c>
      <c r="F144" s="37" t="n">
        <v>144.619</v>
      </c>
      <c r="G144" s="37" t="n">
        <v>114.542</v>
      </c>
      <c r="H144" s="37" t="n">
        <v>211.91</v>
      </c>
      <c r="I144" s="37" t="n">
        <v>317.992</v>
      </c>
      <c r="J144" s="37" t="n">
        <v>370.795</v>
      </c>
      <c r="K144" s="37" t="n"/>
      <c r="L144" s="37" t="n"/>
      <c r="M144" s="37" t="n"/>
      <c r="N144" s="37" t="n"/>
      <c r="O144" s="37" t="n"/>
      <c r="P144" s="37" t="n"/>
      <c r="Q144" s="37" t="n"/>
      <c r="R144" s="37" t="n"/>
      <c r="S144" s="37" t="n"/>
      <c r="T144" s="37" t="n"/>
      <c r="U144" s="37" t="n"/>
      <c r="V144" s="37" t="n"/>
      <c r="W144" s="37" t="n"/>
      <c r="X144" s="37" t="n"/>
      <c r="Y144" s="37" t="n"/>
      <c r="Z144" s="37" t="n"/>
      <c r="AA144" s="37" t="n"/>
      <c r="AB144" s="37" t="n"/>
      <c r="AC144" s="37" t="n"/>
      <c r="AD144" s="37" t="n"/>
      <c r="AE144" s="37" t="n"/>
      <c r="AF144" s="37" t="n"/>
      <c r="AG144" s="37" t="n"/>
      <c r="AH144" s="37" t="n"/>
      <c r="AI144" s="37" t="n"/>
      <c r="AJ144" s="37" t="n"/>
      <c r="AK144" s="37" t="n"/>
      <c r="AL144" s="37" t="n"/>
      <c r="AM144" s="37" t="n"/>
    </row>
    <row r="145" ht="18" customHeight="1" s="173" thickBot="1">
      <c r="A145" s="44" t="inlineStr">
        <is>
          <t>Giro wadiah pihak berelasi</t>
        </is>
      </c>
      <c r="B145" s="44" t="n"/>
      <c r="C145" s="37" t="n">
        <v>0</v>
      </c>
      <c r="D145" s="37" t="n">
        <v>0</v>
      </c>
      <c r="E145" s="37" t="n">
        <v>0</v>
      </c>
      <c r="F145" s="37" t="n">
        <v>0</v>
      </c>
      <c r="G145" s="37" t="n">
        <v>0</v>
      </c>
      <c r="H145" s="37" t="inlineStr"/>
      <c r="I145" s="37" t="inlineStr"/>
      <c r="J145" s="37" t="inlineStr"/>
      <c r="K145" s="37" t="n"/>
      <c r="L145" s="37" t="n"/>
      <c r="M145" s="37" t="n"/>
      <c r="N145" s="37" t="n"/>
      <c r="O145" s="37" t="n"/>
      <c r="P145" s="37" t="n"/>
      <c r="Q145" s="37" t="n"/>
      <c r="R145" s="37" t="n"/>
      <c r="S145" s="37" t="n"/>
      <c r="T145" s="37" t="n"/>
      <c r="U145" s="37" t="n"/>
      <c r="V145" s="37" t="n"/>
      <c r="W145" s="37" t="n"/>
      <c r="X145" s="37" t="n"/>
      <c r="Y145" s="37" t="n"/>
      <c r="Z145" s="37" t="n"/>
      <c r="AA145" s="37" t="n"/>
      <c r="AB145" s="37" t="n"/>
      <c r="AC145" s="37" t="n"/>
      <c r="AD145" s="37" t="n"/>
      <c r="AE145" s="37" t="n"/>
      <c r="AF145" s="37" t="n"/>
      <c r="AG145" s="37" t="n"/>
      <c r="AH145" s="37" t="n"/>
      <c r="AI145" s="37" t="n"/>
      <c r="AJ145" s="37" t="n"/>
      <c r="AK145" s="37" t="n"/>
      <c r="AL145" s="37" t="n"/>
      <c r="AM145" s="37" t="n"/>
    </row>
    <row r="146" ht="18" customHeight="1" s="173" thickBot="1">
      <c r="A146" s="43" t="inlineStr">
        <is>
          <t>Tabungan</t>
        </is>
      </c>
      <c r="B146" s="43" t="n"/>
      <c r="C146" s="34" t="n"/>
      <c r="D146" s="34" t="n"/>
      <c r="E146" s="34" t="n"/>
      <c r="F146" s="34" t="n"/>
      <c r="G146" s="34" t="n"/>
      <c r="H146" s="34" t="n"/>
      <c r="I146" s="34" t="n"/>
      <c r="J146" s="34" t="n"/>
      <c r="K146" s="34" t="n"/>
      <c r="L146" s="34" t="n"/>
      <c r="M146" s="34" t="n"/>
      <c r="N146" s="34" t="n"/>
      <c r="O146" s="34" t="n"/>
      <c r="P146" s="34" t="n"/>
      <c r="Q146" s="34" t="n"/>
      <c r="R146" s="34" t="n"/>
      <c r="S146" s="34" t="n"/>
      <c r="T146" s="34" t="n"/>
      <c r="U146" s="34" t="n"/>
      <c r="V146" s="34" t="n"/>
      <c r="W146" s="34" t="n"/>
      <c r="X146" s="34" t="n"/>
      <c r="Y146" s="34" t="n"/>
      <c r="Z146" s="34" t="n"/>
      <c r="AA146" s="34" t="n"/>
      <c r="AB146" s="34" t="n"/>
      <c r="AC146" s="34" t="n"/>
      <c r="AD146" s="34" t="n"/>
      <c r="AE146" s="34" t="n"/>
      <c r="AF146" s="34" t="n"/>
      <c r="AG146" s="34" t="n"/>
      <c r="AH146" s="34" t="n"/>
      <c r="AI146" s="34" t="n"/>
      <c r="AJ146" s="34" t="n"/>
      <c r="AK146" s="34" t="n"/>
      <c r="AL146" s="34" t="n"/>
      <c r="AM146" s="34" t="n"/>
    </row>
    <row r="147" ht="18" customHeight="1" s="173" thickBot="1">
      <c r="A147" s="44" t="inlineStr">
        <is>
          <t>Tabungan pihak ketiga</t>
        </is>
      </c>
      <c r="B147" s="44" t="n"/>
      <c r="C147" s="37" t="n">
        <v>20495.096</v>
      </c>
      <c r="D147" s="37" t="n">
        <v>20788.82</v>
      </c>
      <c r="E147" s="37" t="n">
        <v>22331.549</v>
      </c>
      <c r="F147" s="37" t="n">
        <v>24786.563</v>
      </c>
      <c r="G147" s="37" t="n">
        <v>26609.41</v>
      </c>
      <c r="H147" s="37" t="n">
        <v>31250.369</v>
      </c>
      <c r="I147" s="37" t="n">
        <v>38266.331</v>
      </c>
      <c r="J147" s="37" t="n">
        <v>38569.546</v>
      </c>
      <c r="K147" s="37" t="n"/>
      <c r="L147" s="37" t="n"/>
      <c r="M147" s="37" t="n"/>
      <c r="N147" s="37" t="n"/>
      <c r="O147" s="37" t="n"/>
      <c r="P147" s="37" t="n"/>
      <c r="Q147" s="37" t="n"/>
      <c r="R147" s="37" t="n"/>
      <c r="S147" s="37" t="n"/>
      <c r="T147" s="37" t="n"/>
      <c r="U147" s="37" t="n"/>
      <c r="V147" s="37" t="n"/>
      <c r="W147" s="37" t="n"/>
      <c r="X147" s="37" t="n"/>
      <c r="Y147" s="37" t="n"/>
      <c r="Z147" s="37" t="n"/>
      <c r="AA147" s="37" t="n"/>
      <c r="AB147" s="37" t="n"/>
      <c r="AC147" s="37" t="n"/>
      <c r="AD147" s="37" t="n"/>
      <c r="AE147" s="37" t="n"/>
      <c r="AF147" s="37" t="n"/>
      <c r="AG147" s="37" t="n"/>
      <c r="AH147" s="37" t="n"/>
      <c r="AI147" s="37" t="n"/>
      <c r="AJ147" s="37" t="n"/>
      <c r="AK147" s="37" t="n"/>
      <c r="AL147" s="37" t="n"/>
      <c r="AM147" s="37" t="n"/>
    </row>
    <row r="148" ht="18" customHeight="1" s="173" thickBot="1">
      <c r="A148" s="44" t="inlineStr">
        <is>
          <t>Tabungan pihak berelasi</t>
        </is>
      </c>
      <c r="B148" s="44" t="n"/>
      <c r="C148" s="37" t="n">
        <v>95.303</v>
      </c>
      <c r="D148" s="37" t="n">
        <v>56.882</v>
      </c>
      <c r="E148" s="37" t="n">
        <v>47.302</v>
      </c>
      <c r="F148" s="37" t="n">
        <v>22.092</v>
      </c>
      <c r="G148" s="37" t="n">
        <v>56.745</v>
      </c>
      <c r="H148" s="37" t="n">
        <v>51.908</v>
      </c>
      <c r="I148" s="37" t="n">
        <v>74.17400000000001</v>
      </c>
      <c r="J148" s="37" t="n">
        <v>38.385</v>
      </c>
      <c r="K148" s="37" t="n"/>
      <c r="L148" s="37" t="n"/>
      <c r="M148" s="37" t="n"/>
      <c r="N148" s="37" t="n"/>
      <c r="O148" s="37" t="n"/>
      <c r="P148" s="37" t="n"/>
      <c r="Q148" s="37" t="n"/>
      <c r="R148" s="37" t="n"/>
      <c r="S148" s="37" t="n"/>
      <c r="T148" s="37" t="n"/>
      <c r="U148" s="37" t="n"/>
      <c r="V148" s="37" t="n"/>
      <c r="W148" s="37" t="n"/>
      <c r="X148" s="37" t="n"/>
      <c r="Y148" s="37" t="n"/>
      <c r="Z148" s="37" t="n"/>
      <c r="AA148" s="37" t="n"/>
      <c r="AB148" s="37" t="n"/>
      <c r="AC148" s="37" t="n"/>
      <c r="AD148" s="37" t="n"/>
      <c r="AE148" s="37" t="n"/>
      <c r="AF148" s="37" t="n"/>
      <c r="AG148" s="37" t="n"/>
      <c r="AH148" s="37" t="n"/>
      <c r="AI148" s="37" t="n"/>
      <c r="AJ148" s="37" t="n"/>
      <c r="AK148" s="37" t="n"/>
      <c r="AL148" s="37" t="n"/>
      <c r="AM148" s="37" t="n"/>
    </row>
    <row r="149" ht="18" customHeight="1" s="173" thickBot="1">
      <c r="A149" s="43" t="inlineStr">
        <is>
          <t>Tabungan wadiah</t>
        </is>
      </c>
      <c r="B149" s="43" t="n"/>
      <c r="C149" s="34" t="n"/>
      <c r="D149" s="34" t="n"/>
      <c r="E149" s="34" t="n"/>
      <c r="F149" s="34" t="n"/>
      <c r="G149" s="34" t="n"/>
      <c r="H149" s="34" t="n"/>
      <c r="I149" s="34" t="n"/>
      <c r="J149" s="34" t="n"/>
      <c r="K149" s="34" t="n"/>
      <c r="L149" s="34" t="n"/>
      <c r="M149" s="34" t="n"/>
      <c r="N149" s="34" t="n"/>
      <c r="O149" s="34" t="n"/>
      <c r="P149" s="34" t="n"/>
      <c r="Q149" s="34" t="n"/>
      <c r="R149" s="34" t="n"/>
      <c r="S149" s="34" t="n"/>
      <c r="T149" s="34" t="n"/>
      <c r="U149" s="34" t="n"/>
      <c r="V149" s="34" t="n"/>
      <c r="W149" s="34" t="n"/>
      <c r="X149" s="34" t="n"/>
      <c r="Y149" s="34" t="n"/>
      <c r="Z149" s="34" t="n"/>
      <c r="AA149" s="34" t="n"/>
      <c r="AB149" s="34" t="n"/>
      <c r="AC149" s="34" t="n"/>
      <c r="AD149" s="34" t="n"/>
      <c r="AE149" s="34" t="n"/>
      <c r="AF149" s="34" t="n"/>
      <c r="AG149" s="34" t="n"/>
      <c r="AH149" s="34" t="n"/>
      <c r="AI149" s="34" t="n"/>
      <c r="AJ149" s="34" t="n"/>
      <c r="AK149" s="34" t="n"/>
      <c r="AL149" s="34" t="n"/>
      <c r="AM149" s="34" t="n"/>
    </row>
    <row r="150" ht="35" customHeight="1" s="173" thickBot="1">
      <c r="A150" s="44" t="inlineStr">
        <is>
          <t>Tabungan wadiah pihak ketiga</t>
        </is>
      </c>
      <c r="B150" s="44" t="n"/>
      <c r="C150" s="37" t="n">
        <v>187.19</v>
      </c>
      <c r="D150" s="37" t="n">
        <v>262.982</v>
      </c>
      <c r="E150" s="37" t="n">
        <v>347.018</v>
      </c>
      <c r="F150" s="37" t="n">
        <v>470.314</v>
      </c>
      <c r="G150" s="37" t="n">
        <v>681.163</v>
      </c>
      <c r="H150" s="37" t="n">
        <v>735.926</v>
      </c>
      <c r="I150" s="37" t="n">
        <v>846.601</v>
      </c>
      <c r="J150" s="37" t="n">
        <v>933.806</v>
      </c>
      <c r="K150" s="37" t="n"/>
      <c r="L150" s="37" t="n"/>
      <c r="M150" s="37" t="n"/>
      <c r="N150" s="37" t="n"/>
      <c r="O150" s="37" t="n"/>
      <c r="P150" s="37" t="n"/>
      <c r="Q150" s="37" t="n"/>
      <c r="R150" s="37" t="n"/>
      <c r="S150" s="37" t="n"/>
      <c r="T150" s="37" t="n"/>
      <c r="U150" s="37" t="n"/>
      <c r="V150" s="37" t="n"/>
      <c r="W150" s="37" t="n"/>
      <c r="X150" s="37" t="n"/>
      <c r="Y150" s="37" t="n"/>
      <c r="Z150" s="37" t="n"/>
      <c r="AA150" s="37" t="n"/>
      <c r="AB150" s="37" t="n"/>
      <c r="AC150" s="37" t="n"/>
      <c r="AD150" s="37" t="n"/>
      <c r="AE150" s="37" t="n"/>
      <c r="AF150" s="37" t="n"/>
      <c r="AG150" s="37" t="n"/>
      <c r="AH150" s="37" t="n"/>
      <c r="AI150" s="37" t="n"/>
      <c r="AJ150" s="37" t="n"/>
      <c r="AK150" s="37" t="n"/>
      <c r="AL150" s="37" t="n"/>
      <c r="AM150" s="37" t="n"/>
    </row>
    <row r="151" ht="35" customHeight="1" s="173" thickBot="1">
      <c r="A151" s="44" t="inlineStr">
        <is>
          <t>Tabungan wadiah pihak berelasi</t>
        </is>
      </c>
      <c r="B151" s="44" t="n"/>
      <c r="C151" s="37" t="n">
        <v>0.001</v>
      </c>
      <c r="D151" s="37" t="n">
        <v>0.001</v>
      </c>
      <c r="E151" s="37" t="n">
        <v>0.001</v>
      </c>
      <c r="F151" s="37" t="n">
        <v>0.183</v>
      </c>
      <c r="G151" s="37" t="n">
        <v>0.274</v>
      </c>
      <c r="H151" s="37" t="n">
        <v>0.48</v>
      </c>
      <c r="I151" s="37" t="n">
        <v>0.482</v>
      </c>
      <c r="J151" s="37" t="n">
        <v>0.132</v>
      </c>
      <c r="K151" s="37" t="n"/>
      <c r="L151" s="37" t="n"/>
      <c r="M151" s="37" t="n"/>
      <c r="N151" s="37" t="n"/>
      <c r="O151" s="37" t="n"/>
      <c r="P151" s="37" t="n"/>
      <c r="Q151" s="37" t="n"/>
      <c r="R151" s="37" t="n"/>
      <c r="S151" s="37" t="n"/>
      <c r="T151" s="37" t="n"/>
      <c r="U151" s="37" t="n"/>
      <c r="V151" s="37" t="n"/>
      <c r="W151" s="37" t="n"/>
      <c r="X151" s="37" t="n"/>
      <c r="Y151" s="37" t="n"/>
      <c r="Z151" s="37" t="n"/>
      <c r="AA151" s="37" t="n"/>
      <c r="AB151" s="37" t="n"/>
      <c r="AC151" s="37" t="n"/>
      <c r="AD151" s="37" t="n"/>
      <c r="AE151" s="37" t="n"/>
      <c r="AF151" s="37" t="n"/>
      <c r="AG151" s="37" t="n"/>
      <c r="AH151" s="37" t="n"/>
      <c r="AI151" s="37" t="n"/>
      <c r="AJ151" s="37" t="n"/>
      <c r="AK151" s="37" t="n"/>
      <c r="AL151" s="37" t="n"/>
      <c r="AM151" s="37" t="n"/>
    </row>
    <row r="152" ht="18" customHeight="1" s="173" thickBot="1">
      <c r="A152" s="43" t="inlineStr">
        <is>
          <t>Deposito berjangka</t>
        </is>
      </c>
      <c r="B152" s="43" t="n"/>
      <c r="C152" s="34" t="n"/>
      <c r="D152" s="34" t="n"/>
      <c r="E152" s="34" t="n"/>
      <c r="F152" s="34" t="n"/>
      <c r="G152" s="34" t="n"/>
      <c r="H152" s="34" t="n"/>
      <c r="I152" s="34" t="n"/>
      <c r="J152" s="34" t="n"/>
      <c r="K152" s="34" t="n"/>
      <c r="L152" s="34" t="n"/>
      <c r="M152" s="34" t="n"/>
      <c r="N152" s="34" t="n"/>
      <c r="O152" s="34" t="n"/>
      <c r="P152" s="34" t="n"/>
      <c r="Q152" s="34" t="n"/>
      <c r="R152" s="34" t="n"/>
      <c r="S152" s="34" t="n"/>
      <c r="T152" s="34" t="n"/>
      <c r="U152" s="34" t="n"/>
      <c r="V152" s="34" t="n"/>
      <c r="W152" s="34" t="n"/>
      <c r="X152" s="34" t="n"/>
      <c r="Y152" s="34" t="n"/>
      <c r="Z152" s="34" t="n"/>
      <c r="AA152" s="34" t="n"/>
      <c r="AB152" s="34" t="n"/>
      <c r="AC152" s="34" t="n"/>
      <c r="AD152" s="34" t="n"/>
      <c r="AE152" s="34" t="n"/>
      <c r="AF152" s="34" t="n"/>
      <c r="AG152" s="34" t="n"/>
      <c r="AH152" s="34" t="n"/>
      <c r="AI152" s="34" t="n"/>
      <c r="AJ152" s="34" t="n"/>
      <c r="AK152" s="34" t="n"/>
      <c r="AL152" s="34" t="n"/>
      <c r="AM152" s="34" t="n"/>
    </row>
    <row r="153" ht="35" customHeight="1" s="173" thickBot="1">
      <c r="A153" s="44" t="inlineStr">
        <is>
          <t>Deposito berjangka pihak ketiga</t>
        </is>
      </c>
      <c r="B153" s="44" t="n"/>
      <c r="C153" s="37" t="n">
        <v>38300.267</v>
      </c>
      <c r="D153" s="37" t="n">
        <v>39929.088</v>
      </c>
      <c r="E153" s="37" t="n">
        <v>58144.238</v>
      </c>
      <c r="F153" s="37" t="n">
        <v>62922.802</v>
      </c>
      <c r="G153" s="37" t="n">
        <v>70443.02099999999</v>
      </c>
      <c r="H153" s="37" t="n">
        <v>73776.462</v>
      </c>
      <c r="I153" s="37" t="n">
        <v>83420.948</v>
      </c>
      <c r="J153" s="37" t="n">
        <v>81270.81200000001</v>
      </c>
      <c r="K153" s="37" t="n"/>
      <c r="L153" s="37" t="n"/>
      <c r="M153" s="37" t="n"/>
      <c r="N153" s="37" t="n"/>
      <c r="O153" s="37" t="n"/>
      <c r="P153" s="37" t="n"/>
      <c r="Q153" s="37" t="n"/>
      <c r="R153" s="37" t="n"/>
      <c r="S153" s="37" t="n"/>
      <c r="T153" s="37" t="n"/>
      <c r="U153" s="37" t="n"/>
      <c r="V153" s="37" t="n"/>
      <c r="W153" s="37" t="n"/>
      <c r="X153" s="37" t="n"/>
      <c r="Y153" s="37" t="n"/>
      <c r="Z153" s="37" t="n"/>
      <c r="AA153" s="37" t="n"/>
      <c r="AB153" s="37" t="n"/>
      <c r="AC153" s="37" t="n"/>
      <c r="AD153" s="37" t="n"/>
      <c r="AE153" s="37" t="n"/>
      <c r="AF153" s="37" t="n"/>
      <c r="AG153" s="37" t="n"/>
      <c r="AH153" s="37" t="n"/>
      <c r="AI153" s="37" t="n"/>
      <c r="AJ153" s="37" t="n"/>
      <c r="AK153" s="37" t="n"/>
      <c r="AL153" s="37" t="n"/>
      <c r="AM153" s="37" t="n"/>
    </row>
    <row r="154" ht="35" customHeight="1" s="173" thickBot="1">
      <c r="A154" s="44" t="inlineStr">
        <is>
          <t>Deposito berjangka pihak berelasi</t>
        </is>
      </c>
      <c r="B154" s="44" t="n"/>
      <c r="C154" s="37" t="n">
        <v>4978.649</v>
      </c>
      <c r="D154" s="37" t="n">
        <v>2181.287</v>
      </c>
      <c r="E154" s="37" t="n">
        <v>123.524</v>
      </c>
      <c r="F154" s="37" t="n">
        <v>56.072</v>
      </c>
      <c r="G154" s="37" t="n">
        <v>148.921</v>
      </c>
      <c r="H154" s="37" t="n">
        <v>165.029</v>
      </c>
      <c r="I154" s="37" t="n">
        <v>147.074</v>
      </c>
      <c r="J154" s="37" t="n">
        <v>55.086</v>
      </c>
      <c r="K154" s="37" t="n"/>
      <c r="L154" s="37" t="n"/>
      <c r="M154" s="37" t="n"/>
      <c r="N154" s="37" t="n"/>
      <c r="O154" s="37" t="n"/>
      <c r="P154" s="37" t="n"/>
      <c r="Q154" s="37" t="n"/>
      <c r="R154" s="37" t="n"/>
      <c r="S154" s="37" t="n"/>
      <c r="T154" s="37" t="n"/>
      <c r="U154" s="37" t="n"/>
      <c r="V154" s="37" t="n"/>
      <c r="W154" s="37" t="n"/>
      <c r="X154" s="37" t="n"/>
      <c r="Y154" s="37" t="n"/>
      <c r="Z154" s="37" t="n"/>
      <c r="AA154" s="37" t="n"/>
      <c r="AB154" s="37" t="n"/>
      <c r="AC154" s="37" t="n"/>
      <c r="AD154" s="37" t="n"/>
      <c r="AE154" s="37" t="n"/>
      <c r="AF154" s="37" t="n"/>
      <c r="AG154" s="37" t="n"/>
      <c r="AH154" s="37" t="n"/>
      <c r="AI154" s="37" t="n"/>
      <c r="AJ154" s="37" t="n"/>
      <c r="AK154" s="37" t="n"/>
      <c r="AL154" s="37" t="n"/>
      <c r="AM154" s="37" t="n"/>
    </row>
    <row r="155" ht="18" customHeight="1" s="173" thickBot="1">
      <c r="A155" s="43" t="inlineStr">
        <is>
          <t>Deposito wakalah</t>
        </is>
      </c>
      <c r="B155" s="43" t="n"/>
      <c r="C155" s="34" t="n"/>
      <c r="D155" s="34" t="n"/>
      <c r="E155" s="34" t="n"/>
      <c r="F155" s="34" t="n"/>
      <c r="G155" s="34" t="n"/>
      <c r="H155" s="34" t="n"/>
      <c r="I155" s="34" t="n"/>
      <c r="J155" s="34" t="n"/>
      <c r="K155" s="34" t="n"/>
      <c r="L155" s="34" t="n"/>
      <c r="M155" s="34" t="n"/>
      <c r="N155" s="34" t="n"/>
      <c r="O155" s="34" t="n"/>
      <c r="P155" s="34" t="n"/>
      <c r="Q155" s="34" t="n"/>
      <c r="R155" s="34" t="n"/>
      <c r="S155" s="34" t="n"/>
      <c r="T155" s="34" t="n"/>
      <c r="U155" s="34" t="n"/>
      <c r="V155" s="34" t="n"/>
      <c r="W155" s="34" t="n"/>
      <c r="X155" s="34" t="n"/>
      <c r="Y155" s="34" t="n"/>
      <c r="Z155" s="34" t="n"/>
      <c r="AA155" s="34" t="n"/>
      <c r="AB155" s="34" t="n"/>
      <c r="AC155" s="34" t="n"/>
      <c r="AD155" s="34" t="n"/>
      <c r="AE155" s="34" t="n"/>
      <c r="AF155" s="34" t="n"/>
      <c r="AG155" s="34" t="n"/>
      <c r="AH155" s="34" t="n"/>
      <c r="AI155" s="34" t="n"/>
      <c r="AJ155" s="34" t="n"/>
      <c r="AK155" s="34" t="n"/>
      <c r="AL155" s="34" t="n"/>
      <c r="AM155" s="34" t="n"/>
    </row>
    <row r="156" hidden="1" ht="35" customHeight="1" s="173" thickBot="1">
      <c r="A156" s="44" t="inlineStr">
        <is>
          <t>Deposito wakalah pihak ketiga</t>
        </is>
      </c>
      <c r="B156" s="44" t="n"/>
      <c r="C156" s="37" t="inlineStr"/>
      <c r="D156" s="37" t="inlineStr"/>
      <c r="E156" s="37" t="inlineStr"/>
      <c r="F156" s="37" t="inlineStr"/>
      <c r="G156" s="37" t="inlineStr"/>
      <c r="H156" s="37" t="inlineStr"/>
      <c r="I156" s="37" t="inlineStr"/>
      <c r="J156" s="37" t="inlineStr"/>
      <c r="K156" s="37" t="n"/>
      <c r="L156" s="37" t="n"/>
      <c r="M156" s="37" t="n"/>
      <c r="N156" s="37" t="n"/>
      <c r="O156" s="37" t="n"/>
      <c r="P156" s="37" t="n"/>
      <c r="Q156" s="37" t="n"/>
      <c r="R156" s="37" t="n"/>
      <c r="S156" s="37" t="n"/>
      <c r="T156" s="37" t="n"/>
      <c r="U156" s="37" t="n"/>
      <c r="V156" s="37" t="n"/>
      <c r="W156" s="37" t="n"/>
      <c r="X156" s="37" t="n"/>
      <c r="Y156" s="37" t="n"/>
      <c r="Z156" s="37" t="n"/>
      <c r="AA156" s="37" t="n"/>
      <c r="AB156" s="37" t="n"/>
      <c r="AC156" s="37" t="n"/>
      <c r="AD156" s="37" t="n"/>
      <c r="AE156" s="37" t="n"/>
      <c r="AF156" s="37" t="n"/>
      <c r="AG156" s="37" t="n"/>
      <c r="AH156" s="37" t="n"/>
      <c r="AI156" s="37" t="n"/>
      <c r="AJ156" s="37" t="n"/>
      <c r="AK156" s="37" t="n"/>
      <c r="AL156" s="37" t="n"/>
      <c r="AM156" s="37" t="n"/>
    </row>
    <row r="157" hidden="1" ht="35" customHeight="1" s="173" thickBot="1">
      <c r="A157" s="44" t="inlineStr">
        <is>
          <t>Deposito wakalah pihak berelasi</t>
        </is>
      </c>
      <c r="B157" s="44" t="n"/>
      <c r="C157" s="37" t="inlineStr"/>
      <c r="D157" s="37" t="inlineStr"/>
      <c r="E157" s="37" t="inlineStr"/>
      <c r="F157" s="37" t="inlineStr"/>
      <c r="G157" s="37" t="inlineStr"/>
      <c r="H157" s="37" t="inlineStr"/>
      <c r="I157" s="37" t="inlineStr"/>
      <c r="J157" s="37" t="inlineStr"/>
      <c r="K157" s="37" t="n"/>
      <c r="L157" s="37" t="n"/>
      <c r="M157" s="37" t="n"/>
      <c r="N157" s="37" t="n"/>
      <c r="O157" s="37" t="n"/>
      <c r="P157" s="37" t="n"/>
      <c r="Q157" s="37" t="n"/>
      <c r="R157" s="37" t="n"/>
      <c r="S157" s="37" t="n"/>
      <c r="T157" s="37" t="n"/>
      <c r="U157" s="37" t="n"/>
      <c r="V157" s="37" t="n"/>
      <c r="W157" s="37" t="n"/>
      <c r="X157" s="37" t="n"/>
      <c r="Y157" s="37" t="n"/>
      <c r="Z157" s="37" t="n"/>
      <c r="AA157" s="37" t="n"/>
      <c r="AB157" s="37" t="n"/>
      <c r="AC157" s="37" t="n"/>
      <c r="AD157" s="37" t="n"/>
      <c r="AE157" s="37" t="n"/>
      <c r="AF157" s="37" t="n"/>
      <c r="AG157" s="37" t="n"/>
      <c r="AH157" s="37" t="n"/>
      <c r="AI157" s="37" t="n"/>
      <c r="AJ157" s="37" t="n"/>
      <c r="AK157" s="37" t="n"/>
      <c r="AL157" s="37" t="n"/>
      <c r="AM157" s="37" t="n"/>
    </row>
    <row r="158" ht="18" customHeight="1" s="173" thickBot="1">
      <c r="A158" s="42" t="inlineStr">
        <is>
          <t>Simpanan dari bank lain</t>
        </is>
      </c>
      <c r="B158" s="42" t="n"/>
      <c r="C158" s="34" t="n"/>
      <c r="D158" s="34" t="n"/>
      <c r="E158" s="34" t="n"/>
      <c r="F158" s="34" t="n"/>
      <c r="G158" s="34" t="n"/>
      <c r="H158" s="34" t="n"/>
      <c r="I158" s="34" t="n"/>
      <c r="J158" s="34" t="n"/>
      <c r="K158" s="34" t="n"/>
      <c r="L158" s="34" t="n"/>
      <c r="M158" s="34" t="n"/>
      <c r="N158" s="34" t="n"/>
      <c r="O158" s="34" t="n"/>
      <c r="P158" s="34" t="n"/>
      <c r="Q158" s="34" t="n"/>
      <c r="R158" s="34" t="n"/>
      <c r="S158" s="34" t="n"/>
      <c r="T158" s="34" t="n"/>
      <c r="U158" s="34" t="n"/>
      <c r="V158" s="34" t="n"/>
      <c r="W158" s="34" t="n"/>
      <c r="X158" s="34" t="n"/>
      <c r="Y158" s="34" t="n"/>
      <c r="Z158" s="34" t="n"/>
      <c r="AA158" s="34" t="n"/>
      <c r="AB158" s="34" t="n"/>
      <c r="AC158" s="34" t="n"/>
      <c r="AD158" s="34" t="n"/>
      <c r="AE158" s="34" t="n"/>
      <c r="AF158" s="34" t="n"/>
      <c r="AG158" s="34" t="n"/>
      <c r="AH158" s="34" t="n"/>
      <c r="AI158" s="34" t="n"/>
      <c r="AJ158" s="34" t="n"/>
      <c r="AK158" s="34" t="n"/>
      <c r="AL158" s="34" t="n"/>
      <c r="AM158" s="34" t="n"/>
    </row>
    <row r="159" ht="35" customHeight="1" s="173" thickBot="1">
      <c r="A159" s="45" t="inlineStr">
        <is>
          <t>Simpanan dari bank lain total (template lama)</t>
        </is>
      </c>
      <c r="B159" s="45" t="n"/>
      <c r="C159" s="37" t="n">
        <v>4260.72</v>
      </c>
      <c r="D159" s="37" t="n">
        <v>1556.628</v>
      </c>
      <c r="E159" s="37" t="n">
        <v>2119.084</v>
      </c>
      <c r="F159" s="37" t="n">
        <v>1881.477</v>
      </c>
      <c r="G159" s="37" t="n">
        <v/>
      </c>
      <c r="H159" s="37" t="n">
        <v/>
      </c>
      <c r="I159" s="37" t="n">
        <v/>
      </c>
      <c r="J159" s="37" t="n">
        <v/>
      </c>
      <c r="K159" s="37" t="n"/>
      <c r="L159" s="37" t="n"/>
      <c r="M159" s="37" t="n"/>
      <c r="N159" s="37" t="n"/>
      <c r="O159" s="37" t="n"/>
      <c r="P159" s="37" t="n"/>
      <c r="Q159" s="37" t="n"/>
      <c r="R159" s="37" t="n"/>
      <c r="S159" s="37" t="n"/>
      <c r="T159" s="37" t="n"/>
      <c r="U159" s="37" t="n"/>
      <c r="V159" s="37" t="n"/>
      <c r="W159" s="37" t="n"/>
      <c r="X159" s="37" t="n"/>
      <c r="Y159" s="37" t="n"/>
      <c r="Z159" s="37" t="n"/>
      <c r="AA159" s="37" t="n"/>
      <c r="AB159" s="37" t="n"/>
      <c r="AC159" s="37" t="n"/>
      <c r="AD159" s="37" t="n"/>
      <c r="AE159" s="37" t="n"/>
      <c r="AF159" s="37" t="n"/>
      <c r="AG159" s="37" t="n"/>
      <c r="AH159" s="37" t="n"/>
      <c r="AI159" s="37" t="n"/>
      <c r="AJ159" s="37" t="n"/>
      <c r="AK159" s="37" t="n"/>
      <c r="AL159" s="37" t="n"/>
      <c r="AM159" s="37" t="n"/>
    </row>
    <row r="160" ht="35" customHeight="1" s="173" thickBot="1">
      <c r="A160" s="45" t="inlineStr">
        <is>
          <t>Simpanan dari bank lain pihak berelasi</t>
        </is>
      </c>
      <c r="B160" s="45" t="n"/>
      <c r="C160" s="37" t="n">
        <v/>
      </c>
      <c r="D160" s="37" t="n">
        <v/>
      </c>
      <c r="E160" s="37" t="n">
        <v/>
      </c>
      <c r="F160" s="37" t="n">
        <v>1782.921</v>
      </c>
      <c r="G160" s="37" t="n">
        <v>4365.451</v>
      </c>
      <c r="H160" s="37" t="n">
        <v>2429.631</v>
      </c>
      <c r="I160" s="37" t="n">
        <v>73.07899999999999</v>
      </c>
      <c r="J160" s="37" t="n">
        <v>108.915</v>
      </c>
      <c r="K160" s="37" t="n"/>
      <c r="L160" s="37" t="n"/>
      <c r="M160" s="37" t="n"/>
      <c r="N160" s="37" t="n"/>
      <c r="O160" s="37" t="n"/>
      <c r="P160" s="37" t="n"/>
      <c r="Q160" s="37" t="n"/>
      <c r="R160" s="37" t="n"/>
      <c r="S160" s="37" t="n"/>
      <c r="T160" s="37" t="n"/>
      <c r="U160" s="37" t="n"/>
      <c r="V160" s="37" t="n"/>
      <c r="W160" s="37" t="n"/>
      <c r="X160" s="37" t="n"/>
      <c r="Y160" s="37" t="n"/>
      <c r="Z160" s="37" t="n"/>
      <c r="AA160" s="37" t="n"/>
      <c r="AB160" s="37" t="n"/>
      <c r="AC160" s="37" t="n"/>
      <c r="AD160" s="37" t="n"/>
      <c r="AE160" s="37" t="n"/>
      <c r="AF160" s="37" t="n"/>
      <c r="AG160" s="37" t="n"/>
      <c r="AH160" s="37" t="n"/>
      <c r="AI160" s="37" t="n"/>
      <c r="AJ160" s="37" t="n"/>
      <c r="AK160" s="37" t="n"/>
      <c r="AL160" s="37" t="n"/>
      <c r="AM160" s="37" t="n"/>
    </row>
    <row r="161" ht="35" customHeight="1" s="173" thickBot="1">
      <c r="A161" s="45" t="inlineStr">
        <is>
          <t>Simpanan dari bank lain pihak ketiga</t>
        </is>
      </c>
      <c r="B161" s="45" t="n"/>
      <c r="C161" s="37" t="n">
        <v/>
      </c>
      <c r="D161" s="37" t="n">
        <v/>
      </c>
      <c r="E161" s="37" t="n">
        <v/>
      </c>
      <c r="F161" s="37" t="n">
        <v>98.556</v>
      </c>
      <c r="G161" s="37" t="n">
        <v>96.339</v>
      </c>
      <c r="H161" s="37" t="n">
        <v>86.755</v>
      </c>
      <c r="I161" s="37" t="n">
        <v>4076.61</v>
      </c>
      <c r="J161" s="37" t="n">
        <v>5221.597</v>
      </c>
      <c r="K161" s="37" t="n"/>
      <c r="L161" s="37" t="n"/>
      <c r="M161" s="37" t="n"/>
      <c r="N161" s="37" t="n"/>
      <c r="O161" s="37" t="n"/>
      <c r="P161" s="37" t="n"/>
      <c r="Q161" s="37" t="n"/>
      <c r="R161" s="37" t="n"/>
      <c r="S161" s="37" t="n"/>
      <c r="T161" s="37" t="n"/>
      <c r="U161" s="37" t="n"/>
      <c r="V161" s="37" t="n"/>
      <c r="W161" s="37" t="n"/>
      <c r="X161" s="37" t="n"/>
      <c r="Y161" s="37" t="n"/>
      <c r="Z161" s="37" t="n"/>
      <c r="AA161" s="37" t="n"/>
      <c r="AB161" s="37" t="n"/>
      <c r="AC161" s="37" t="n"/>
      <c r="AD161" s="37" t="n"/>
      <c r="AE161" s="37" t="n"/>
      <c r="AF161" s="37" t="n"/>
      <c r="AG161" s="37" t="n"/>
      <c r="AH161" s="37" t="n"/>
      <c r="AI161" s="37" t="n"/>
      <c r="AJ161" s="37" t="n"/>
      <c r="AK161" s="37" t="n"/>
      <c r="AL161" s="37" t="n"/>
      <c r="AM161" s="37" t="n"/>
    </row>
    <row r="162" ht="35" customHeight="1" s="173" thickBot="1">
      <c r="A162" s="39" t="inlineStr">
        <is>
          <t>Efek yang dijual dengan janji untuk dibeli kembali</t>
        </is>
      </c>
      <c r="B162" s="39" t="n"/>
      <c r="C162" s="37" t="n">
        <v>3852.844</v>
      </c>
      <c r="D162" s="37" t="n">
        <v>3792.336</v>
      </c>
      <c r="E162" s="37" t="n">
        <v>0</v>
      </c>
      <c r="F162" s="37" t="n">
        <v>0</v>
      </c>
      <c r="G162" s="37" t="n">
        <v>3081.103</v>
      </c>
      <c r="H162" s="37" t="n">
        <v>4244.805</v>
      </c>
      <c r="I162" s="37" t="n">
        <v>10546.667</v>
      </c>
      <c r="J162" s="37" t="n">
        <v>8641.248</v>
      </c>
      <c r="K162" s="37" t="n"/>
      <c r="L162" s="37" t="n"/>
      <c r="M162" s="37" t="n"/>
      <c r="N162" s="37" t="n"/>
      <c r="O162" s="37" t="n"/>
      <c r="P162" s="37" t="n"/>
      <c r="Q162" s="37" t="n"/>
      <c r="R162" s="37" t="n"/>
      <c r="S162" s="37" t="n"/>
      <c r="T162" s="37" t="n"/>
      <c r="U162" s="37" t="n"/>
      <c r="V162" s="37" t="n"/>
      <c r="W162" s="37" t="n"/>
      <c r="X162" s="37" t="n"/>
      <c r="Y162" s="37" t="n"/>
      <c r="Z162" s="37" t="n"/>
      <c r="AA162" s="37" t="n"/>
      <c r="AB162" s="37" t="n"/>
      <c r="AC162" s="37" t="n"/>
      <c r="AD162" s="37" t="n"/>
      <c r="AE162" s="37" t="n"/>
      <c r="AF162" s="37" t="n"/>
      <c r="AG162" s="37" t="n"/>
      <c r="AH162" s="37" t="n"/>
      <c r="AI162" s="37" t="n"/>
      <c r="AJ162" s="37" t="n"/>
      <c r="AK162" s="37" t="n"/>
      <c r="AL162" s="37" t="n"/>
      <c r="AM162" s="37" t="n"/>
    </row>
    <row r="163" ht="18" customHeight="1" s="173" thickBot="1">
      <c r="A163" s="42" t="inlineStr">
        <is>
          <t>Liabilitas derivatif</t>
        </is>
      </c>
      <c r="B163" s="42" t="n"/>
      <c r="C163" s="34" t="n"/>
      <c r="D163" s="34" t="n"/>
      <c r="E163" s="34" t="n"/>
      <c r="F163" s="34" t="n"/>
      <c r="G163" s="34" t="n"/>
      <c r="H163" s="34" t="n"/>
      <c r="I163" s="34" t="n"/>
      <c r="J163" s="34" t="n"/>
      <c r="K163" s="34" t="n"/>
      <c r="L163" s="34" t="n"/>
      <c r="M163" s="34" t="n"/>
      <c r="N163" s="34" t="n"/>
      <c r="O163" s="34" t="n"/>
      <c r="P163" s="34" t="n"/>
      <c r="Q163" s="34" t="n"/>
      <c r="R163" s="34" t="n"/>
      <c r="S163" s="34" t="n"/>
      <c r="T163" s="34" t="n"/>
      <c r="U163" s="34" t="n"/>
      <c r="V163" s="34" t="n"/>
      <c r="W163" s="34" t="n"/>
      <c r="X163" s="34" t="n"/>
      <c r="Y163" s="34" t="n"/>
      <c r="Z163" s="34" t="n"/>
      <c r="AA163" s="34" t="n"/>
      <c r="AB163" s="34" t="n"/>
      <c r="AC163" s="34" t="n"/>
      <c r="AD163" s="34" t="n"/>
      <c r="AE163" s="34" t="n"/>
      <c r="AF163" s="34" t="n"/>
      <c r="AG163" s="34" t="n"/>
      <c r="AH163" s="34" t="n"/>
      <c r="AI163" s="34" t="n"/>
      <c r="AJ163" s="34" t="n"/>
      <c r="AK163" s="34" t="n"/>
      <c r="AL163" s="34" t="n"/>
      <c r="AM163" s="34" t="n"/>
    </row>
    <row r="164" ht="18" customHeight="1" s="173" thickBot="1">
      <c r="A164" s="45" t="inlineStr">
        <is>
          <t>Liabilitas derivatif pihak ketiga</t>
        </is>
      </c>
      <c r="B164" s="45" t="n"/>
      <c r="C164" s="37" t="inlineStr"/>
      <c r="D164" s="37" t="inlineStr"/>
      <c r="E164" s="37" t="n">
        <v>0.01</v>
      </c>
      <c r="F164" s="37" t="n">
        <v>0</v>
      </c>
      <c r="G164" s="37" t="n">
        <v>2.207</v>
      </c>
      <c r="H164" s="37" t="n">
        <v>0.023</v>
      </c>
      <c r="I164" s="37" t="n">
        <v>7.534</v>
      </c>
      <c r="J164" s="37" t="n">
        <v>0.04</v>
      </c>
      <c r="K164" s="37" t="n"/>
      <c r="L164" s="37" t="n"/>
      <c r="M164" s="37" t="n"/>
      <c r="N164" s="37" t="n"/>
      <c r="O164" s="37" t="n"/>
      <c r="P164" s="37" t="n"/>
      <c r="Q164" s="37" t="n"/>
      <c r="R164" s="37" t="n"/>
      <c r="S164" s="37" t="n"/>
      <c r="T164" s="37" t="n"/>
      <c r="U164" s="37" t="n"/>
      <c r="V164" s="37" t="n"/>
      <c r="W164" s="37" t="n"/>
      <c r="X164" s="37" t="n"/>
      <c r="Y164" s="37" t="n"/>
      <c r="Z164" s="37" t="n"/>
      <c r="AA164" s="37" t="n"/>
      <c r="AB164" s="37" t="n"/>
      <c r="AC164" s="37" t="n"/>
      <c r="AD164" s="37" t="n"/>
      <c r="AE164" s="37" t="n"/>
      <c r="AF164" s="37" t="n"/>
      <c r="AG164" s="37" t="n"/>
      <c r="AH164" s="37" t="n"/>
      <c r="AI164" s="37" t="n"/>
      <c r="AJ164" s="37" t="n"/>
      <c r="AK164" s="37" t="n"/>
      <c r="AL164" s="37" t="n"/>
      <c r="AM164" s="37" t="n"/>
    </row>
    <row r="165" hidden="1" ht="35" customHeight="1" s="173" thickBot="1">
      <c r="A165" s="45" t="inlineStr">
        <is>
          <t>Liabilitas derivatif pihak berelasi</t>
        </is>
      </c>
      <c r="B165" s="45" t="n"/>
      <c r="C165" s="37" t="inlineStr"/>
      <c r="D165" s="37" t="inlineStr"/>
      <c r="E165" s="37" t="inlineStr"/>
      <c r="F165" s="37" t="inlineStr"/>
      <c r="G165" s="37" t="inlineStr"/>
      <c r="H165" s="37" t="inlineStr"/>
      <c r="I165" s="37" t="inlineStr"/>
      <c r="J165" s="37" t="inlineStr"/>
      <c r="K165" s="37" t="n"/>
      <c r="L165" s="37" t="n"/>
      <c r="M165" s="37" t="n"/>
      <c r="N165" s="37" t="n"/>
      <c r="O165" s="37" t="n"/>
      <c r="P165" s="37" t="n"/>
      <c r="Q165" s="37" t="n"/>
      <c r="R165" s="37" t="n"/>
      <c r="S165" s="37" t="n"/>
      <c r="T165" s="37" t="n"/>
      <c r="U165" s="37" t="n"/>
      <c r="V165" s="37" t="n"/>
      <c r="W165" s="37" t="n"/>
      <c r="X165" s="37" t="n"/>
      <c r="Y165" s="37" t="n"/>
      <c r="Z165" s="37" t="n"/>
      <c r="AA165" s="37" t="n"/>
      <c r="AB165" s="37" t="n"/>
      <c r="AC165" s="37" t="n"/>
      <c r="AD165" s="37" t="n"/>
      <c r="AE165" s="37" t="n"/>
      <c r="AF165" s="37" t="n"/>
      <c r="AG165" s="37" t="n"/>
      <c r="AH165" s="37" t="n"/>
      <c r="AI165" s="37" t="n"/>
      <c r="AJ165" s="37" t="n"/>
      <c r="AK165" s="37" t="n"/>
      <c r="AL165" s="37" t="n"/>
      <c r="AM165" s="37" t="n"/>
    </row>
    <row r="166" hidden="1" ht="18" customHeight="1" s="173" thickBot="1">
      <c r="A166" s="39" t="inlineStr">
        <is>
          <t>Utang asuransi</t>
        </is>
      </c>
      <c r="B166" s="39" t="n"/>
      <c r="C166" s="37" t="inlineStr"/>
      <c r="D166" s="37" t="inlineStr"/>
      <c r="E166" s="37" t="inlineStr"/>
      <c r="F166" s="37" t="inlineStr"/>
      <c r="G166" s="37" t="inlineStr"/>
      <c r="H166" s="37" t="inlineStr"/>
      <c r="I166" s="37" t="inlineStr"/>
      <c r="J166" s="37" t="inlineStr"/>
      <c r="K166" s="37" t="n"/>
      <c r="L166" s="37" t="n"/>
      <c r="M166" s="37" t="n"/>
      <c r="N166" s="37" t="n"/>
      <c r="O166" s="37" t="n"/>
      <c r="P166" s="37" t="n"/>
      <c r="Q166" s="37" t="n"/>
      <c r="R166" s="37" t="n"/>
      <c r="S166" s="37" t="n"/>
      <c r="T166" s="37" t="n"/>
      <c r="U166" s="37" t="n"/>
      <c r="V166" s="37" t="n"/>
      <c r="W166" s="37" t="n"/>
      <c r="X166" s="37" t="n"/>
      <c r="Y166" s="37" t="n"/>
      <c r="Z166" s="37" t="n"/>
      <c r="AA166" s="37" t="n"/>
      <c r="AB166" s="37" t="n"/>
      <c r="AC166" s="37" t="n"/>
      <c r="AD166" s="37" t="n"/>
      <c r="AE166" s="37" t="n"/>
      <c r="AF166" s="37" t="n"/>
      <c r="AG166" s="37" t="n"/>
      <c r="AH166" s="37" t="n"/>
      <c r="AI166" s="37" t="n"/>
      <c r="AJ166" s="37" t="n"/>
      <c r="AK166" s="37" t="n"/>
      <c r="AL166" s="37" t="n"/>
      <c r="AM166" s="37" t="n"/>
    </row>
    <row r="167" hidden="1" ht="18" customHeight="1" s="173" thickBot="1">
      <c r="A167" s="39" t="inlineStr">
        <is>
          <t>Utang koasuransi</t>
        </is>
      </c>
      <c r="B167" s="39" t="n"/>
      <c r="C167" s="37" t="n">
        <v/>
      </c>
      <c r="D167" s="37" t="n">
        <v/>
      </c>
      <c r="E167" s="37" t="n">
        <v/>
      </c>
      <c r="F167" s="37" t="inlineStr"/>
      <c r="G167" s="37" t="inlineStr"/>
      <c r="H167" s="37" t="inlineStr"/>
      <c r="I167" s="37" t="inlineStr"/>
      <c r="J167" s="37" t="inlineStr"/>
      <c r="K167" s="37" t="n"/>
      <c r="L167" s="37" t="n"/>
      <c r="M167" s="37" t="n"/>
      <c r="N167" s="37" t="n"/>
      <c r="O167" s="37" t="n"/>
      <c r="P167" s="37" t="n"/>
      <c r="Q167" s="37" t="n"/>
      <c r="R167" s="37" t="n"/>
      <c r="S167" s="37" t="n"/>
      <c r="T167" s="37" t="n"/>
      <c r="U167" s="37" t="n"/>
      <c r="V167" s="37" t="n"/>
      <c r="W167" s="37" t="n"/>
      <c r="X167" s="37" t="n"/>
      <c r="Y167" s="37" t="n"/>
      <c r="Z167" s="37" t="n"/>
      <c r="AA167" s="37" t="n"/>
      <c r="AB167" s="37" t="n"/>
      <c r="AC167" s="37" t="n"/>
      <c r="AD167" s="37" t="n"/>
      <c r="AE167" s="37" t="n"/>
      <c r="AF167" s="37" t="n"/>
      <c r="AG167" s="37" t="n"/>
      <c r="AH167" s="37" t="n"/>
      <c r="AI167" s="37" t="n"/>
      <c r="AJ167" s="37" t="n"/>
      <c r="AK167" s="37" t="n"/>
      <c r="AL167" s="37" t="n"/>
      <c r="AM167" s="37" t="n"/>
    </row>
    <row r="168" hidden="1" ht="35" customHeight="1" s="173" thickBot="1">
      <c r="A168" s="39" t="inlineStr">
        <is>
          <t>Liabilitas kepada pemegang polis unit-linked</t>
        </is>
      </c>
      <c r="B168" s="39" t="n"/>
      <c r="C168" s="37" t="inlineStr"/>
      <c r="D168" s="37" t="inlineStr"/>
      <c r="E168" s="37" t="inlineStr"/>
      <c r="F168" s="37" t="inlineStr"/>
      <c r="G168" s="37" t="inlineStr"/>
      <c r="H168" s="37" t="inlineStr"/>
      <c r="I168" s="37" t="inlineStr"/>
      <c r="J168" s="37" t="inlineStr"/>
      <c r="K168" s="37" t="n"/>
      <c r="L168" s="37" t="n"/>
      <c r="M168" s="37" t="n"/>
      <c r="N168" s="37" t="n"/>
      <c r="O168" s="37" t="n"/>
      <c r="P168" s="37" t="n"/>
      <c r="Q168" s="37" t="n"/>
      <c r="R168" s="37" t="n"/>
      <c r="S168" s="37" t="n"/>
      <c r="T168" s="37" t="n"/>
      <c r="U168" s="37" t="n"/>
      <c r="V168" s="37" t="n"/>
      <c r="W168" s="37" t="n"/>
      <c r="X168" s="37" t="n"/>
      <c r="Y168" s="37" t="n"/>
      <c r="Z168" s="37" t="n"/>
      <c r="AA168" s="37" t="n"/>
      <c r="AB168" s="37" t="n"/>
      <c r="AC168" s="37" t="n"/>
      <c r="AD168" s="37" t="n"/>
      <c r="AE168" s="37" t="n"/>
      <c r="AF168" s="37" t="n"/>
      <c r="AG168" s="37" t="n"/>
      <c r="AH168" s="37" t="n"/>
      <c r="AI168" s="37" t="n"/>
      <c r="AJ168" s="37" t="n"/>
      <c r="AK168" s="37" t="n"/>
      <c r="AL168" s="37" t="n"/>
      <c r="AM168" s="37" t="n"/>
    </row>
    <row r="169" ht="18" customHeight="1" s="173" thickBot="1">
      <c r="A169" s="39" t="inlineStr">
        <is>
          <t>Utang bunga</t>
        </is>
      </c>
      <c r="B169" s="39" t="n"/>
      <c r="C169" s="37" t="n">
        <v>183.446</v>
      </c>
      <c r="D169" s="37" t="n">
        <v>178.516</v>
      </c>
      <c r="E169" s="37" t="n">
        <v>221.713</v>
      </c>
      <c r="F169" s="37" t="n">
        <v>168.674</v>
      </c>
      <c r="G169" s="37" t="n">
        <v>254.16</v>
      </c>
      <c r="H169" s="37" t="n">
        <v>285.191</v>
      </c>
      <c r="I169" s="37" t="n">
        <v>363.027</v>
      </c>
      <c r="J169" s="37" t="n">
        <v>340.978</v>
      </c>
      <c r="K169" s="37" t="n"/>
      <c r="L169" s="37" t="n"/>
      <c r="M169" s="37" t="n"/>
      <c r="N169" s="37" t="n"/>
      <c r="O169" s="37" t="n"/>
      <c r="P169" s="37" t="n"/>
      <c r="Q169" s="37" t="n"/>
      <c r="R169" s="37" t="n"/>
      <c r="S169" s="37" t="n"/>
      <c r="T169" s="37" t="n"/>
      <c r="U169" s="37" t="n"/>
      <c r="V169" s="37" t="n"/>
      <c r="W169" s="37" t="n"/>
      <c r="X169" s="37" t="n"/>
      <c r="Y169" s="37" t="n"/>
      <c r="Z169" s="37" t="n"/>
      <c r="AA169" s="37" t="n"/>
      <c r="AB169" s="37" t="n"/>
      <c r="AC169" s="37" t="n"/>
      <c r="AD169" s="37" t="n"/>
      <c r="AE169" s="37" t="n"/>
      <c r="AF169" s="37" t="n"/>
      <c r="AG169" s="37" t="n"/>
      <c r="AH169" s="37" t="n"/>
      <c r="AI169" s="37" t="n"/>
      <c r="AJ169" s="37" t="n"/>
      <c r="AK169" s="37" t="n"/>
      <c r="AL169" s="37" t="n"/>
      <c r="AM169" s="37" t="n"/>
    </row>
    <row r="170" ht="18" customHeight="1" s="173" thickBot="1">
      <c r="A170" s="42" t="inlineStr">
        <is>
          <t>Liabilitas akseptasi</t>
        </is>
      </c>
      <c r="B170" s="42" t="n"/>
      <c r="C170" s="34" t="n"/>
      <c r="D170" s="34" t="n"/>
      <c r="E170" s="34" t="n"/>
      <c r="F170" s="34" t="n"/>
      <c r="G170" s="34" t="n"/>
      <c r="H170" s="34" t="n"/>
      <c r="I170" s="34" t="n"/>
      <c r="J170" s="34" t="n"/>
      <c r="K170" s="34" t="n"/>
      <c r="L170" s="34" t="n"/>
      <c r="M170" s="34" t="n"/>
      <c r="N170" s="34" t="n"/>
      <c r="O170" s="34" t="n"/>
      <c r="P170" s="34" t="n"/>
      <c r="Q170" s="34" t="n"/>
      <c r="R170" s="34" t="n"/>
      <c r="S170" s="34" t="n"/>
      <c r="T170" s="34" t="n"/>
      <c r="U170" s="34" t="n"/>
      <c r="V170" s="34" t="n"/>
      <c r="W170" s="34" t="n"/>
      <c r="X170" s="34" t="n"/>
      <c r="Y170" s="34" t="n"/>
      <c r="Z170" s="34" t="n"/>
      <c r="AA170" s="34" t="n"/>
      <c r="AB170" s="34" t="n"/>
      <c r="AC170" s="34" t="n"/>
      <c r="AD170" s="34" t="n"/>
      <c r="AE170" s="34" t="n"/>
      <c r="AF170" s="34" t="n"/>
      <c r="AG170" s="34" t="n"/>
      <c r="AH170" s="34" t="n"/>
      <c r="AI170" s="34" t="n"/>
      <c r="AJ170" s="34" t="n"/>
      <c r="AK170" s="34" t="n"/>
      <c r="AL170" s="34" t="n"/>
      <c r="AM170" s="34" t="n"/>
    </row>
    <row r="171" ht="35" customHeight="1" s="173" thickBot="1">
      <c r="A171" s="45" t="inlineStr">
        <is>
          <t>Liabilitas akseptasi total (template lama)</t>
        </is>
      </c>
      <c r="B171" s="45" t="n"/>
      <c r="C171" s="37" t="n">
        <v>82.379</v>
      </c>
      <c r="D171" s="37" t="n">
        <v>156.084</v>
      </c>
      <c r="E171" s="37" t="n">
        <v>52.802</v>
      </c>
      <c r="F171" s="37" t="n">
        <v>163.983</v>
      </c>
      <c r="G171" s="37" t="n">
        <v/>
      </c>
      <c r="H171" s="37" t="n">
        <v/>
      </c>
      <c r="I171" s="37" t="n">
        <v/>
      </c>
      <c r="J171" s="37" t="n">
        <v/>
      </c>
      <c r="K171" s="37" t="n"/>
      <c r="L171" s="37" t="n"/>
      <c r="M171" s="37" t="n"/>
      <c r="N171" s="37" t="n"/>
      <c r="O171" s="37" t="n"/>
      <c r="P171" s="37" t="n"/>
      <c r="Q171" s="37" t="n"/>
      <c r="R171" s="37" t="n"/>
      <c r="S171" s="37" t="n"/>
      <c r="T171" s="37" t="n"/>
      <c r="U171" s="37" t="n"/>
      <c r="V171" s="37" t="n"/>
      <c r="W171" s="37" t="n"/>
      <c r="X171" s="37" t="n"/>
      <c r="Y171" s="37" t="n"/>
      <c r="Z171" s="37" t="n"/>
      <c r="AA171" s="37" t="n"/>
      <c r="AB171" s="37" t="n"/>
      <c r="AC171" s="37" t="n"/>
      <c r="AD171" s="37" t="n"/>
      <c r="AE171" s="37" t="n"/>
      <c r="AF171" s="37" t="n"/>
      <c r="AG171" s="37" t="n"/>
      <c r="AH171" s="37" t="n"/>
      <c r="AI171" s="37" t="n"/>
      <c r="AJ171" s="37" t="n"/>
      <c r="AK171" s="37" t="n"/>
      <c r="AL171" s="37" t="n"/>
      <c r="AM171" s="37" t="n"/>
    </row>
    <row r="172" ht="35" customHeight="1" s="173" thickBot="1">
      <c r="A172" s="45" t="inlineStr">
        <is>
          <t>Liabilitas akseptasi pihak berelasi</t>
        </is>
      </c>
      <c r="B172" s="45" t="n"/>
      <c r="C172" s="37" t="n">
        <v/>
      </c>
      <c r="D172" s="37" t="n">
        <v/>
      </c>
      <c r="E172" s="37" t="n">
        <v/>
      </c>
      <c r="F172" s="37" t="n">
        <v>163.983</v>
      </c>
      <c r="G172" s="37" t="n">
        <v>227.97</v>
      </c>
      <c r="H172" s="37" t="n">
        <v>288.944</v>
      </c>
      <c r="I172" s="37" t="n">
        <v>114.231</v>
      </c>
      <c r="J172" s="37" t="n">
        <v>57.97</v>
      </c>
      <c r="K172" s="37" t="n"/>
      <c r="L172" s="37" t="n"/>
      <c r="M172" s="37" t="n"/>
      <c r="N172" s="37" t="n"/>
      <c r="O172" s="37" t="n"/>
      <c r="P172" s="37" t="n"/>
      <c r="Q172" s="37" t="n"/>
      <c r="R172" s="37" t="n"/>
      <c r="S172" s="37" t="n"/>
      <c r="T172" s="37" t="n"/>
      <c r="U172" s="37" t="n"/>
      <c r="V172" s="37" t="n"/>
      <c r="W172" s="37" t="n"/>
      <c r="X172" s="37" t="n"/>
      <c r="Y172" s="37" t="n"/>
      <c r="Z172" s="37" t="n"/>
      <c r="AA172" s="37" t="n"/>
      <c r="AB172" s="37" t="n"/>
      <c r="AC172" s="37" t="n"/>
      <c r="AD172" s="37" t="n"/>
      <c r="AE172" s="37" t="n"/>
      <c r="AF172" s="37" t="n"/>
      <c r="AG172" s="37" t="n"/>
      <c r="AH172" s="37" t="n"/>
      <c r="AI172" s="37" t="n"/>
      <c r="AJ172" s="37" t="n"/>
      <c r="AK172" s="37" t="n"/>
      <c r="AL172" s="37" t="n"/>
      <c r="AM172" s="37" t="n"/>
    </row>
    <row r="173" hidden="1" ht="35" customHeight="1" s="173" thickBot="1">
      <c r="A173" s="45" t="inlineStr">
        <is>
          <t>Liabilitas akseptasi pihak ketiga</t>
        </is>
      </c>
      <c r="B173" s="45" t="n"/>
      <c r="C173" s="37" t="n">
        <v/>
      </c>
      <c r="D173" s="37" t="n">
        <v/>
      </c>
      <c r="E173" s="37" t="n">
        <v/>
      </c>
      <c r="F173" s="37" t="inlineStr"/>
      <c r="G173" s="37" t="inlineStr"/>
      <c r="H173" s="37" t="inlineStr"/>
      <c r="I173" s="37" t="inlineStr"/>
      <c r="J173" s="37" t="inlineStr"/>
      <c r="K173" s="37" t="n"/>
      <c r="L173" s="37" t="n"/>
      <c r="M173" s="37" t="n"/>
      <c r="N173" s="37" t="n"/>
      <c r="O173" s="37" t="n"/>
      <c r="P173" s="37" t="n"/>
      <c r="Q173" s="37" t="n"/>
      <c r="R173" s="37" t="n"/>
      <c r="S173" s="37" t="n"/>
      <c r="T173" s="37" t="n"/>
      <c r="U173" s="37" t="n"/>
      <c r="V173" s="37" t="n"/>
      <c r="W173" s="37" t="n"/>
      <c r="X173" s="37" t="n"/>
      <c r="Y173" s="37" t="n"/>
      <c r="Z173" s="37" t="n"/>
      <c r="AA173" s="37" t="n"/>
      <c r="AB173" s="37" t="n"/>
      <c r="AC173" s="37" t="n"/>
      <c r="AD173" s="37" t="n"/>
      <c r="AE173" s="37" t="n"/>
      <c r="AF173" s="37" t="n"/>
      <c r="AG173" s="37" t="n"/>
      <c r="AH173" s="37" t="n"/>
      <c r="AI173" s="37" t="n"/>
      <c r="AJ173" s="37" t="n"/>
      <c r="AK173" s="37" t="n"/>
      <c r="AL173" s="37" t="n"/>
      <c r="AM173" s="37" t="n"/>
    </row>
    <row r="174" hidden="1" ht="18" customHeight="1" s="173" thickBot="1">
      <c r="A174" s="39" t="inlineStr">
        <is>
          <t>Utang usaha</t>
        </is>
      </c>
      <c r="B174" s="39" t="n"/>
      <c r="C174" s="37" t="inlineStr"/>
      <c r="D174" s="37" t="inlineStr"/>
      <c r="E174" s="37" t="inlineStr"/>
      <c r="F174" s="37" t="inlineStr"/>
      <c r="G174" s="37" t="inlineStr"/>
      <c r="H174" s="37" t="inlineStr"/>
      <c r="I174" s="37" t="inlineStr"/>
      <c r="J174" s="37" t="inlineStr"/>
      <c r="K174" s="37" t="n"/>
      <c r="L174" s="37" t="n"/>
      <c r="M174" s="37" t="n"/>
      <c r="N174" s="37" t="n"/>
      <c r="O174" s="37" t="n"/>
      <c r="P174" s="37" t="n"/>
      <c r="Q174" s="37" t="n"/>
      <c r="R174" s="37" t="n"/>
      <c r="S174" s="37" t="n"/>
      <c r="T174" s="37" t="n"/>
      <c r="U174" s="37" t="n"/>
      <c r="V174" s="37" t="n"/>
      <c r="W174" s="37" t="n"/>
      <c r="X174" s="37" t="n"/>
      <c r="Y174" s="37" t="n"/>
      <c r="Z174" s="37" t="n"/>
      <c r="AA174" s="37" t="n"/>
      <c r="AB174" s="37" t="n"/>
      <c r="AC174" s="37" t="n"/>
      <c r="AD174" s="37" t="n"/>
      <c r="AE174" s="37" t="n"/>
      <c r="AF174" s="37" t="n"/>
      <c r="AG174" s="37" t="n"/>
      <c r="AH174" s="37" t="n"/>
      <c r="AI174" s="37" t="n"/>
      <c r="AJ174" s="37" t="n"/>
      <c r="AK174" s="37" t="n"/>
      <c r="AL174" s="37" t="n"/>
      <c r="AM174" s="37" t="n"/>
    </row>
    <row r="175" hidden="1" ht="18" customHeight="1" s="173" thickBot="1">
      <c r="A175" s="39" t="inlineStr">
        <is>
          <t>Uang muka dan angsuran</t>
        </is>
      </c>
      <c r="B175" s="39" t="n"/>
      <c r="C175" s="37" t="inlineStr"/>
      <c r="D175" s="37" t="inlineStr"/>
      <c r="E175" s="37" t="inlineStr"/>
      <c r="F175" s="37" t="inlineStr"/>
      <c r="G175" s="37" t="inlineStr"/>
      <c r="H175" s="37" t="inlineStr"/>
      <c r="I175" s="37" t="inlineStr"/>
      <c r="J175" s="37" t="inlineStr"/>
      <c r="K175" s="37" t="n"/>
      <c r="L175" s="37" t="n"/>
      <c r="M175" s="37" t="n"/>
      <c r="N175" s="37" t="n"/>
      <c r="O175" s="37" t="n"/>
      <c r="P175" s="37" t="n"/>
      <c r="Q175" s="37" t="n"/>
      <c r="R175" s="37" t="n"/>
      <c r="S175" s="37" t="n"/>
      <c r="T175" s="37" t="n"/>
      <c r="U175" s="37" t="n"/>
      <c r="V175" s="37" t="n"/>
      <c r="W175" s="37" t="n"/>
      <c r="X175" s="37" t="n"/>
      <c r="Y175" s="37" t="n"/>
      <c r="Z175" s="37" t="n"/>
      <c r="AA175" s="37" t="n"/>
      <c r="AB175" s="37" t="n"/>
      <c r="AC175" s="37" t="n"/>
      <c r="AD175" s="37" t="n"/>
      <c r="AE175" s="37" t="n"/>
      <c r="AF175" s="37" t="n"/>
      <c r="AG175" s="37" t="n"/>
      <c r="AH175" s="37" t="n"/>
      <c r="AI175" s="37" t="n"/>
      <c r="AJ175" s="37" t="n"/>
      <c r="AK175" s="37" t="n"/>
      <c r="AL175" s="37" t="n"/>
      <c r="AM175" s="37" t="n"/>
    </row>
    <row r="176" hidden="1" ht="18" customHeight="1" s="173" thickBot="1">
      <c r="A176" s="39" t="inlineStr">
        <is>
          <t>Utang dividen</t>
        </is>
      </c>
      <c r="B176" s="39" t="n"/>
      <c r="C176" s="37" t="inlineStr"/>
      <c r="D176" s="37" t="inlineStr"/>
      <c r="E176" s="37" t="inlineStr"/>
      <c r="F176" s="37" t="inlineStr"/>
      <c r="G176" s="37" t="inlineStr"/>
      <c r="H176" s="37" t="inlineStr"/>
      <c r="I176" s="37" t="inlineStr"/>
      <c r="J176" s="37" t="inlineStr"/>
      <c r="K176" s="37" t="n"/>
      <c r="L176" s="37" t="n"/>
      <c r="M176" s="37" t="n"/>
      <c r="N176" s="37" t="n"/>
      <c r="O176" s="37" t="n"/>
      <c r="P176" s="37" t="n"/>
      <c r="Q176" s="37" t="n"/>
      <c r="R176" s="37" t="n"/>
      <c r="S176" s="37" t="n"/>
      <c r="T176" s="37" t="n"/>
      <c r="U176" s="37" t="n"/>
      <c r="V176" s="37" t="n"/>
      <c r="W176" s="37" t="n"/>
      <c r="X176" s="37" t="n"/>
      <c r="Y176" s="37" t="n"/>
      <c r="Z176" s="37" t="n"/>
      <c r="AA176" s="37" t="n"/>
      <c r="AB176" s="37" t="n"/>
      <c r="AC176" s="37" t="n"/>
      <c r="AD176" s="37" t="n"/>
      <c r="AE176" s="37" t="n"/>
      <c r="AF176" s="37" t="n"/>
      <c r="AG176" s="37" t="n"/>
      <c r="AH176" s="37" t="n"/>
      <c r="AI176" s="37" t="n"/>
      <c r="AJ176" s="37" t="n"/>
      <c r="AK176" s="37" t="n"/>
      <c r="AL176" s="37" t="n"/>
      <c r="AM176" s="37" t="n"/>
    </row>
    <row r="177" hidden="1" ht="18" customHeight="1" s="173" thickBot="1">
      <c r="A177" s="39" t="inlineStr">
        <is>
          <t>Utang dealer</t>
        </is>
      </c>
      <c r="B177" s="39" t="n"/>
      <c r="C177" s="37" t="inlineStr"/>
      <c r="D177" s="37" t="inlineStr"/>
      <c r="E177" s="37" t="inlineStr"/>
      <c r="F177" s="37" t="inlineStr"/>
      <c r="G177" s="37" t="inlineStr"/>
      <c r="H177" s="37" t="inlineStr"/>
      <c r="I177" s="37" t="inlineStr"/>
      <c r="J177" s="37" t="inlineStr"/>
      <c r="K177" s="37" t="n"/>
      <c r="L177" s="37" t="n"/>
      <c r="M177" s="37" t="n"/>
      <c r="N177" s="37" t="n"/>
      <c r="O177" s="37" t="n"/>
      <c r="P177" s="37" t="n"/>
      <c r="Q177" s="37" t="n"/>
      <c r="R177" s="37" t="n"/>
      <c r="S177" s="37" t="n"/>
      <c r="T177" s="37" t="n"/>
      <c r="U177" s="37" t="n"/>
      <c r="V177" s="37" t="n"/>
      <c r="W177" s="37" t="n"/>
      <c r="X177" s="37" t="n"/>
      <c r="Y177" s="37" t="n"/>
      <c r="Z177" s="37" t="n"/>
      <c r="AA177" s="37" t="n"/>
      <c r="AB177" s="37" t="n"/>
      <c r="AC177" s="37" t="n"/>
      <c r="AD177" s="37" t="n"/>
      <c r="AE177" s="37" t="n"/>
      <c r="AF177" s="37" t="n"/>
      <c r="AG177" s="37" t="n"/>
      <c r="AH177" s="37" t="n"/>
      <c r="AI177" s="37" t="n"/>
      <c r="AJ177" s="37" t="n"/>
      <c r="AK177" s="37" t="n"/>
      <c r="AL177" s="37" t="n"/>
      <c r="AM177" s="37" t="n"/>
    </row>
    <row r="178" ht="18" customHeight="1" s="173" thickBot="1">
      <c r="A178" s="42" t="inlineStr">
        <is>
          <t>Pinjaman yang diterima</t>
        </is>
      </c>
      <c r="B178" s="42" t="n"/>
      <c r="C178" s="34" t="n"/>
      <c r="D178" s="34" t="n"/>
      <c r="E178" s="34" t="n"/>
      <c r="F178" s="34" t="n"/>
      <c r="G178" s="34" t="n"/>
      <c r="H178" s="34" t="n"/>
      <c r="I178" s="34" t="n"/>
      <c r="J178" s="34" t="n"/>
      <c r="K178" s="34" t="n"/>
      <c r="L178" s="34" t="n"/>
      <c r="M178" s="34" t="n"/>
      <c r="N178" s="34" t="n"/>
      <c r="O178" s="34" t="n"/>
      <c r="P178" s="34" t="n"/>
      <c r="Q178" s="34" t="n"/>
      <c r="R178" s="34" t="n"/>
      <c r="S178" s="34" t="n"/>
      <c r="T178" s="34" t="n"/>
      <c r="U178" s="34" t="n"/>
      <c r="V178" s="34" t="n"/>
      <c r="W178" s="34" t="n"/>
      <c r="X178" s="34" t="n"/>
      <c r="Y178" s="34" t="n"/>
      <c r="Z178" s="34" t="n"/>
      <c r="AA178" s="34" t="n"/>
      <c r="AB178" s="34" t="n"/>
      <c r="AC178" s="34" t="n"/>
      <c r="AD178" s="34" t="n"/>
      <c r="AE178" s="34" t="n"/>
      <c r="AF178" s="34" t="n"/>
      <c r="AG178" s="34" t="n"/>
      <c r="AH178" s="34" t="n"/>
      <c r="AI178" s="34" t="n"/>
      <c r="AJ178" s="34" t="n"/>
      <c r="AK178" s="34" t="n"/>
      <c r="AL178" s="34" t="n"/>
      <c r="AM178" s="34" t="n"/>
    </row>
    <row r="179" ht="35" customHeight="1" s="173" thickBot="1">
      <c r="A179" s="45" t="inlineStr">
        <is>
          <t>Pinjaman yang diterima pihak ketiga</t>
        </is>
      </c>
      <c r="B179" s="45" t="n"/>
      <c r="C179" s="37" t="n">
        <v>6708.734</v>
      </c>
      <c r="D179" s="37" t="n">
        <v>8791.601000000001</v>
      </c>
      <c r="E179" s="37" t="n">
        <v>11300.357</v>
      </c>
      <c r="F179" s="37" t="n">
        <v>12161.667</v>
      </c>
      <c r="G179" s="37" t="n">
        <v>17533.761</v>
      </c>
      <c r="H179" s="37" t="n">
        <v>20323.823</v>
      </c>
      <c r="I179" s="37" t="n">
        <v>21524.974</v>
      </c>
      <c r="J179" s="37" t="n">
        <v>22880.765</v>
      </c>
      <c r="K179" s="37" t="n"/>
      <c r="L179" s="37" t="n"/>
      <c r="M179" s="37" t="n"/>
      <c r="N179" s="37" t="n"/>
      <c r="O179" s="37" t="n"/>
      <c r="P179" s="37" t="n"/>
      <c r="Q179" s="37" t="n"/>
      <c r="R179" s="37" t="n"/>
      <c r="S179" s="37" t="n"/>
      <c r="T179" s="37" t="n"/>
      <c r="U179" s="37" t="n"/>
      <c r="V179" s="37" t="n"/>
      <c r="W179" s="37" t="n"/>
      <c r="X179" s="37" t="n"/>
      <c r="Y179" s="37" t="n"/>
      <c r="Z179" s="37" t="n"/>
      <c r="AA179" s="37" t="n"/>
      <c r="AB179" s="37" t="n"/>
      <c r="AC179" s="37" t="n"/>
      <c r="AD179" s="37" t="n"/>
      <c r="AE179" s="37" t="n"/>
      <c r="AF179" s="37" t="n"/>
      <c r="AG179" s="37" t="n"/>
      <c r="AH179" s="37" t="n"/>
      <c r="AI179" s="37" t="n"/>
      <c r="AJ179" s="37" t="n"/>
      <c r="AK179" s="37" t="n"/>
      <c r="AL179" s="37" t="n"/>
      <c r="AM179" s="37" t="n"/>
    </row>
    <row r="180" hidden="1" ht="35" customHeight="1" s="173" thickBot="1">
      <c r="A180" s="45" t="inlineStr">
        <is>
          <t>Pinjaman yang diterima pihak berelasi</t>
        </is>
      </c>
      <c r="B180" s="45" t="n"/>
      <c r="C180" s="37" t="inlineStr"/>
      <c r="D180" s="37" t="inlineStr"/>
      <c r="E180" s="37" t="inlineStr"/>
      <c r="F180" s="37" t="inlineStr"/>
      <c r="G180" s="37" t="inlineStr"/>
      <c r="H180" s="37" t="inlineStr"/>
      <c r="I180" s="37" t="inlineStr"/>
      <c r="J180" s="37" t="inlineStr"/>
      <c r="K180" s="37" t="n"/>
      <c r="L180" s="37" t="n"/>
      <c r="M180" s="37" t="n"/>
      <c r="N180" s="37" t="n"/>
      <c r="O180" s="37" t="n"/>
      <c r="P180" s="37" t="n"/>
      <c r="Q180" s="37" t="n"/>
      <c r="R180" s="37" t="n"/>
      <c r="S180" s="37" t="n"/>
      <c r="T180" s="37" t="n"/>
      <c r="U180" s="37" t="n"/>
      <c r="V180" s="37" t="n"/>
      <c r="W180" s="37" t="n"/>
      <c r="X180" s="37" t="n"/>
      <c r="Y180" s="37" t="n"/>
      <c r="Z180" s="37" t="n"/>
      <c r="AA180" s="37" t="n"/>
      <c r="AB180" s="37" t="n"/>
      <c r="AC180" s="37" t="n"/>
      <c r="AD180" s="37" t="n"/>
      <c r="AE180" s="37" t="n"/>
      <c r="AF180" s="37" t="n"/>
      <c r="AG180" s="37" t="n"/>
      <c r="AH180" s="37" t="n"/>
      <c r="AI180" s="37" t="n"/>
      <c r="AJ180" s="37" t="n"/>
      <c r="AK180" s="37" t="n"/>
      <c r="AL180" s="37" t="n"/>
      <c r="AM180" s="37" t="n"/>
    </row>
    <row r="181" hidden="1" ht="52" customHeight="1" s="173" thickBot="1">
      <c r="A181" s="45" t="inlineStr">
        <is>
          <t>Pinjaman yang diterima utang pada lembaga kliring dan penjaminan</t>
        </is>
      </c>
      <c r="B181" s="45" t="n"/>
      <c r="C181" s="37" t="inlineStr"/>
      <c r="D181" s="37" t="inlineStr"/>
      <c r="E181" s="37" t="inlineStr"/>
      <c r="F181" s="37" t="inlineStr"/>
      <c r="G181" s="37" t="inlineStr"/>
      <c r="H181" s="37" t="inlineStr"/>
      <c r="I181" s="37" t="inlineStr"/>
      <c r="J181" s="37" t="inlineStr"/>
      <c r="K181" s="37" t="n"/>
      <c r="L181" s="37" t="n"/>
      <c r="M181" s="37" t="n"/>
      <c r="N181" s="37" t="n"/>
      <c r="O181" s="37" t="n"/>
      <c r="P181" s="37" t="n"/>
      <c r="Q181" s="37" t="n"/>
      <c r="R181" s="37" t="n"/>
      <c r="S181" s="37" t="n"/>
      <c r="T181" s="37" t="n"/>
      <c r="U181" s="37" t="n"/>
      <c r="V181" s="37" t="n"/>
      <c r="W181" s="37" t="n"/>
      <c r="X181" s="37" t="n"/>
      <c r="Y181" s="37" t="n"/>
      <c r="Z181" s="37" t="n"/>
      <c r="AA181" s="37" t="n"/>
      <c r="AB181" s="37" t="n"/>
      <c r="AC181" s="37" t="n"/>
      <c r="AD181" s="37" t="n"/>
      <c r="AE181" s="37" t="n"/>
      <c r="AF181" s="37" t="n"/>
      <c r="AG181" s="37" t="n"/>
      <c r="AH181" s="37" t="n"/>
      <c r="AI181" s="37" t="n"/>
      <c r="AJ181" s="37" t="n"/>
      <c r="AK181" s="37" t="n"/>
      <c r="AL181" s="37" t="n"/>
      <c r="AM181" s="37" t="n"/>
    </row>
    <row r="182" ht="18" customHeight="1" s="173" thickBot="1">
      <c r="A182" s="42" t="inlineStr">
        <is>
          <t>Efek yang diterbitkan</t>
        </is>
      </c>
      <c r="B182" s="42" t="n"/>
      <c r="C182" s="34" t="n"/>
      <c r="D182" s="34" t="n"/>
      <c r="E182" s="34" t="n"/>
      <c r="F182" s="34" t="n"/>
      <c r="G182" s="34" t="n"/>
      <c r="H182" s="34" t="n"/>
      <c r="I182" s="34" t="n"/>
      <c r="J182" s="34" t="n"/>
      <c r="K182" s="34" t="n"/>
      <c r="L182" s="34" t="n"/>
      <c r="M182" s="34" t="n"/>
      <c r="N182" s="34" t="n"/>
      <c r="O182" s="34" t="n"/>
      <c r="P182" s="34" t="n"/>
      <c r="Q182" s="34" t="n"/>
      <c r="R182" s="34" t="n"/>
      <c r="S182" s="34" t="n"/>
      <c r="T182" s="34" t="n"/>
      <c r="U182" s="34" t="n"/>
      <c r="V182" s="34" t="n"/>
      <c r="W182" s="34" t="n"/>
      <c r="X182" s="34" t="n"/>
      <c r="Y182" s="34" t="n"/>
      <c r="Z182" s="34" t="n"/>
      <c r="AA182" s="34" t="n"/>
      <c r="AB182" s="34" t="n"/>
      <c r="AC182" s="34" t="n"/>
      <c r="AD182" s="34" t="n"/>
      <c r="AE182" s="34" t="n"/>
      <c r="AF182" s="34" t="n"/>
      <c r="AG182" s="34" t="n"/>
      <c r="AH182" s="34" t="n"/>
      <c r="AI182" s="34" t="n"/>
      <c r="AJ182" s="34" t="n"/>
      <c r="AK182" s="34" t="n"/>
      <c r="AL182" s="34" t="n"/>
      <c r="AM182" s="34" t="n"/>
    </row>
    <row r="183" ht="18" customHeight="1" s="173" thickBot="1">
      <c r="A183" s="45" t="inlineStr">
        <is>
          <t>Utang obligasi</t>
        </is>
      </c>
      <c r="B183" s="45" t="n"/>
      <c r="C183" s="37" t="n">
        <v/>
      </c>
      <c r="D183" s="37" t="n">
        <v/>
      </c>
      <c r="E183" s="37" t="n">
        <v/>
      </c>
      <c r="F183" s="37" t="n">
        <v>2403.547</v>
      </c>
      <c r="G183" s="37" t="n">
        <v>1871.461</v>
      </c>
      <c r="H183" s="37" t="n">
        <v>957.991</v>
      </c>
      <c r="I183" s="37" t="n">
        <v>2044.884</v>
      </c>
      <c r="J183" s="37" t="n">
        <v>2345.156</v>
      </c>
      <c r="K183" s="37" t="n"/>
      <c r="L183" s="37" t="n"/>
      <c r="M183" s="37" t="n"/>
      <c r="N183" s="37" t="n"/>
      <c r="O183" s="37" t="n"/>
      <c r="P183" s="37" t="n"/>
      <c r="Q183" s="37" t="n"/>
      <c r="R183" s="37" t="n"/>
      <c r="S183" s="37" t="n"/>
      <c r="T183" s="37" t="n"/>
      <c r="U183" s="37" t="n"/>
      <c r="V183" s="37" t="n"/>
      <c r="W183" s="37" t="n"/>
      <c r="X183" s="37" t="n"/>
      <c r="Y183" s="37" t="n"/>
      <c r="Z183" s="37" t="n"/>
      <c r="AA183" s="37" t="n"/>
      <c r="AB183" s="37" t="n"/>
      <c r="AC183" s="37" t="n"/>
      <c r="AD183" s="37" t="n"/>
      <c r="AE183" s="37" t="n"/>
      <c r="AF183" s="37" t="n"/>
      <c r="AG183" s="37" t="n"/>
      <c r="AH183" s="37" t="n"/>
      <c r="AI183" s="37" t="n"/>
      <c r="AJ183" s="37" t="n"/>
      <c r="AK183" s="37" t="n"/>
      <c r="AL183" s="37" t="n"/>
      <c r="AM183" s="37" t="n"/>
    </row>
    <row r="184" hidden="1" ht="18" customHeight="1" s="173" thickBot="1">
      <c r="A184" s="45" t="inlineStr">
        <is>
          <t>Sukuk</t>
        </is>
      </c>
      <c r="B184" s="45" t="n"/>
      <c r="C184" s="37" t="n">
        <v/>
      </c>
      <c r="D184" s="37" t="n">
        <v/>
      </c>
      <c r="E184" s="37" t="n">
        <v/>
      </c>
      <c r="F184" s="37" t="inlineStr"/>
      <c r="G184" s="37" t="inlineStr"/>
      <c r="H184" s="37" t="inlineStr"/>
      <c r="I184" s="37" t="inlineStr"/>
      <c r="J184" s="37" t="inlineStr"/>
      <c r="K184" s="37" t="n"/>
      <c r="L184" s="37" t="n"/>
      <c r="M184" s="37" t="n"/>
      <c r="N184" s="37" t="n"/>
      <c r="O184" s="37" t="n"/>
      <c r="P184" s="37" t="n"/>
      <c r="Q184" s="37" t="n"/>
      <c r="R184" s="37" t="n"/>
      <c r="S184" s="37" t="n"/>
      <c r="T184" s="37" t="n"/>
      <c r="U184" s="37" t="n"/>
      <c r="V184" s="37" t="n"/>
      <c r="W184" s="37" t="n"/>
      <c r="X184" s="37" t="n"/>
      <c r="Y184" s="37" t="n"/>
      <c r="Z184" s="37" t="n"/>
      <c r="AA184" s="37" t="n"/>
      <c r="AB184" s="37" t="n"/>
      <c r="AC184" s="37" t="n"/>
      <c r="AD184" s="37" t="n"/>
      <c r="AE184" s="37" t="n"/>
      <c r="AF184" s="37" t="n"/>
      <c r="AG184" s="37" t="n"/>
      <c r="AH184" s="37" t="n"/>
      <c r="AI184" s="37" t="n"/>
      <c r="AJ184" s="37" t="n"/>
      <c r="AK184" s="37" t="n"/>
      <c r="AL184" s="37" t="n"/>
      <c r="AM184" s="37" t="n"/>
    </row>
    <row r="185" hidden="1" ht="18" customHeight="1" s="173" thickBot="1">
      <c r="A185" s="45" t="inlineStr">
        <is>
          <t>Obligasi subordinasi</t>
        </is>
      </c>
      <c r="B185" s="45" t="n"/>
      <c r="C185" s="37" t="n">
        <v/>
      </c>
      <c r="D185" s="37" t="n">
        <v/>
      </c>
      <c r="E185" s="37" t="n">
        <v/>
      </c>
      <c r="F185" s="37" t="inlineStr"/>
      <c r="G185" s="37" t="inlineStr"/>
      <c r="H185" s="37" t="inlineStr"/>
      <c r="I185" s="37" t="inlineStr"/>
      <c r="J185" s="37" t="inlineStr"/>
      <c r="K185" s="37" t="n"/>
      <c r="L185" s="37" t="n"/>
      <c r="M185" s="37" t="n"/>
      <c r="N185" s="37" t="n"/>
      <c r="O185" s="37" t="n"/>
      <c r="P185" s="37" t="n"/>
      <c r="Q185" s="37" t="n"/>
      <c r="R185" s="37" t="n"/>
      <c r="S185" s="37" t="n"/>
      <c r="T185" s="37" t="n"/>
      <c r="U185" s="37" t="n"/>
      <c r="V185" s="37" t="n"/>
      <c r="W185" s="37" t="n"/>
      <c r="X185" s="37" t="n"/>
      <c r="Y185" s="37" t="n"/>
      <c r="Z185" s="37" t="n"/>
      <c r="AA185" s="37" t="n"/>
      <c r="AB185" s="37" t="n"/>
      <c r="AC185" s="37" t="n"/>
      <c r="AD185" s="37" t="n"/>
      <c r="AE185" s="37" t="n"/>
      <c r="AF185" s="37" t="n"/>
      <c r="AG185" s="37" t="n"/>
      <c r="AH185" s="37" t="n"/>
      <c r="AI185" s="37" t="n"/>
      <c r="AJ185" s="37" t="n"/>
      <c r="AK185" s="37" t="n"/>
      <c r="AL185" s="37" t="n"/>
      <c r="AM185" s="37" t="n"/>
    </row>
    <row r="186" hidden="1" ht="18" customHeight="1" s="173" thickBot="1">
      <c r="A186" s="45" t="inlineStr">
        <is>
          <t>Surat utang jangka menengah</t>
        </is>
      </c>
      <c r="B186" s="45" t="n"/>
      <c r="C186" s="37" t="n">
        <v/>
      </c>
      <c r="D186" s="37" t="n">
        <v/>
      </c>
      <c r="E186" s="37" t="n">
        <v/>
      </c>
      <c r="F186" s="37" t="inlineStr"/>
      <c r="G186" s="37" t="inlineStr"/>
      <c r="H186" s="37" t="inlineStr"/>
      <c r="I186" s="37" t="inlineStr"/>
      <c r="J186" s="37" t="inlineStr"/>
      <c r="K186" s="37" t="n"/>
      <c r="L186" s="37" t="n"/>
      <c r="M186" s="37" t="n"/>
      <c r="N186" s="37" t="n"/>
      <c r="O186" s="37" t="n"/>
      <c r="P186" s="37" t="n"/>
      <c r="Q186" s="37" t="n"/>
      <c r="R186" s="37" t="n"/>
      <c r="S186" s="37" t="n"/>
      <c r="T186" s="37" t="n"/>
      <c r="U186" s="37" t="n"/>
      <c r="V186" s="37" t="n"/>
      <c r="W186" s="37" t="n"/>
      <c r="X186" s="37" t="n"/>
      <c r="Y186" s="37" t="n"/>
      <c r="Z186" s="37" t="n"/>
      <c r="AA186" s="37" t="n"/>
      <c r="AB186" s="37" t="n"/>
      <c r="AC186" s="37" t="n"/>
      <c r="AD186" s="37" t="n"/>
      <c r="AE186" s="37" t="n"/>
      <c r="AF186" s="37" t="n"/>
      <c r="AG186" s="37" t="n"/>
      <c r="AH186" s="37" t="n"/>
      <c r="AI186" s="37" t="n"/>
      <c r="AJ186" s="37" t="n"/>
      <c r="AK186" s="37" t="n"/>
      <c r="AL186" s="37" t="n"/>
      <c r="AM186" s="37" t="n"/>
    </row>
    <row r="187" hidden="1" ht="18" customHeight="1" s="173" thickBot="1">
      <c r="A187" s="45" t="inlineStr">
        <is>
          <t>Efek yang diterbitkan lainnya</t>
        </is>
      </c>
      <c r="B187" s="45" t="n"/>
      <c r="C187" s="37" t="inlineStr"/>
      <c r="D187" s="37" t="inlineStr"/>
      <c r="E187" s="37" t="inlineStr"/>
      <c r="F187" s="37" t="inlineStr"/>
      <c r="G187" s="37" t="inlineStr"/>
      <c r="H187" s="37" t="inlineStr"/>
      <c r="I187" s="37" t="inlineStr"/>
      <c r="J187" s="37" t="inlineStr"/>
      <c r="K187" s="37" t="n"/>
      <c r="L187" s="37" t="n"/>
      <c r="M187" s="37" t="n"/>
      <c r="N187" s="37" t="n"/>
      <c r="O187" s="37" t="n"/>
      <c r="P187" s="37" t="n"/>
      <c r="Q187" s="37" t="n"/>
      <c r="R187" s="37" t="n"/>
      <c r="S187" s="37" t="n"/>
      <c r="T187" s="37" t="n"/>
      <c r="U187" s="37" t="n"/>
      <c r="V187" s="37" t="n"/>
      <c r="W187" s="37" t="n"/>
      <c r="X187" s="37" t="n"/>
      <c r="Y187" s="37" t="n"/>
      <c r="Z187" s="37" t="n"/>
      <c r="AA187" s="37" t="n"/>
      <c r="AB187" s="37" t="n"/>
      <c r="AC187" s="37" t="n"/>
      <c r="AD187" s="37" t="n"/>
      <c r="AE187" s="37" t="n"/>
      <c r="AF187" s="37" t="n"/>
      <c r="AG187" s="37" t="n"/>
      <c r="AH187" s="37" t="n"/>
      <c r="AI187" s="37" t="n"/>
      <c r="AJ187" s="37" t="n"/>
      <c r="AK187" s="37" t="n"/>
      <c r="AL187" s="37" t="n"/>
      <c r="AM187" s="37" t="n"/>
    </row>
    <row r="188" hidden="1" ht="18" customHeight="1" s="173" thickBot="1">
      <c r="A188" s="39" t="inlineStr">
        <is>
          <t>Liabilitas kontrak asuransi</t>
        </is>
      </c>
      <c r="B188" s="39" t="n"/>
      <c r="C188" s="37" t="inlineStr"/>
      <c r="D188" s="37" t="inlineStr"/>
      <c r="E188" s="37" t="inlineStr"/>
      <c r="F188" s="37" t="inlineStr"/>
      <c r="G188" s="37" t="inlineStr"/>
      <c r="H188" s="37" t="inlineStr"/>
      <c r="I188" s="37" t="inlineStr"/>
      <c r="J188" s="37" t="inlineStr"/>
      <c r="K188" s="37" t="n"/>
      <c r="L188" s="37" t="n"/>
      <c r="M188" s="37" t="n"/>
      <c r="N188" s="37" t="n"/>
      <c r="O188" s="37" t="n"/>
      <c r="P188" s="37" t="n"/>
      <c r="Q188" s="37" t="n"/>
      <c r="R188" s="37" t="n"/>
      <c r="S188" s="37" t="n"/>
      <c r="T188" s="37" t="n"/>
      <c r="U188" s="37" t="n"/>
      <c r="V188" s="37" t="n"/>
      <c r="W188" s="37" t="n"/>
      <c r="X188" s="37" t="n"/>
      <c r="Y188" s="37" t="n"/>
      <c r="Z188" s="37" t="n"/>
      <c r="AA188" s="37" t="n"/>
      <c r="AB188" s="37" t="n"/>
      <c r="AC188" s="37" t="n"/>
      <c r="AD188" s="37" t="n"/>
      <c r="AE188" s="37" t="n"/>
      <c r="AF188" s="37" t="n"/>
      <c r="AG188" s="37" t="n"/>
      <c r="AH188" s="37" t="n"/>
      <c r="AI188" s="37" t="n"/>
      <c r="AJ188" s="37" t="n"/>
      <c r="AK188" s="37" t="n"/>
      <c r="AL188" s="37" t="n"/>
      <c r="AM188" s="37" t="n"/>
    </row>
    <row r="189" hidden="1" ht="18" customHeight="1" s="173" thickBot="1">
      <c r="A189" s="39" t="inlineStr">
        <is>
          <t>Utang perusahaan efek</t>
        </is>
      </c>
      <c r="B189" s="39" t="n"/>
      <c r="C189" s="37" t="inlineStr"/>
      <c r="D189" s="37" t="inlineStr"/>
      <c r="E189" s="37" t="inlineStr"/>
      <c r="F189" s="37" t="inlineStr"/>
      <c r="G189" s="37" t="inlineStr"/>
      <c r="H189" s="37" t="inlineStr"/>
      <c r="I189" s="37" t="inlineStr"/>
      <c r="J189" s="37" t="inlineStr"/>
      <c r="K189" s="37" t="n"/>
      <c r="L189" s="37" t="n"/>
      <c r="M189" s="37" t="n"/>
      <c r="N189" s="37" t="n"/>
      <c r="O189" s="37" t="n"/>
      <c r="P189" s="37" t="n"/>
      <c r="Q189" s="37" t="n"/>
      <c r="R189" s="37" t="n"/>
      <c r="S189" s="37" t="n"/>
      <c r="T189" s="37" t="n"/>
      <c r="U189" s="37" t="n"/>
      <c r="V189" s="37" t="n"/>
      <c r="W189" s="37" t="n"/>
      <c r="X189" s="37" t="n"/>
      <c r="Y189" s="37" t="n"/>
      <c r="Z189" s="37" t="n"/>
      <c r="AA189" s="37" t="n"/>
      <c r="AB189" s="37" t="n"/>
      <c r="AC189" s="37" t="n"/>
      <c r="AD189" s="37" t="n"/>
      <c r="AE189" s="37" t="n"/>
      <c r="AF189" s="37" t="n"/>
      <c r="AG189" s="37" t="n"/>
      <c r="AH189" s="37" t="n"/>
      <c r="AI189" s="37" t="n"/>
      <c r="AJ189" s="37" t="n"/>
      <c r="AK189" s="37" t="n"/>
      <c r="AL189" s="37" t="n"/>
      <c r="AM189" s="37" t="n"/>
    </row>
    <row r="190" hidden="1" ht="18" customHeight="1" s="173" thickBot="1">
      <c r="A190" s="39" t="inlineStr">
        <is>
          <t>Provisi</t>
        </is>
      </c>
      <c r="B190" s="39" t="n"/>
      <c r="C190" s="37" t="inlineStr"/>
      <c r="D190" s="37" t="inlineStr"/>
      <c r="E190" s="37" t="inlineStr"/>
      <c r="F190" s="37" t="inlineStr"/>
      <c r="G190" s="37" t="inlineStr"/>
      <c r="H190" s="37" t="inlineStr"/>
      <c r="I190" s="37" t="inlineStr"/>
      <c r="J190" s="37" t="inlineStr"/>
      <c r="K190" s="37" t="n"/>
      <c r="L190" s="37" t="n"/>
      <c r="M190" s="37" t="n"/>
      <c r="N190" s="37" t="n"/>
      <c r="O190" s="37" t="n"/>
      <c r="P190" s="37" t="n"/>
      <c r="Q190" s="37" t="n"/>
      <c r="R190" s="37" t="n"/>
      <c r="S190" s="37" t="n"/>
      <c r="T190" s="37" t="n"/>
      <c r="U190" s="37" t="n"/>
      <c r="V190" s="37" t="n"/>
      <c r="W190" s="37" t="n"/>
      <c r="X190" s="37" t="n"/>
      <c r="Y190" s="37" t="n"/>
      <c r="Z190" s="37" t="n"/>
      <c r="AA190" s="37" t="n"/>
      <c r="AB190" s="37" t="n"/>
      <c r="AC190" s="37" t="n"/>
      <c r="AD190" s="37" t="n"/>
      <c r="AE190" s="37" t="n"/>
      <c r="AF190" s="37" t="n"/>
      <c r="AG190" s="37" t="n"/>
      <c r="AH190" s="37" t="n"/>
      <c r="AI190" s="37" t="n"/>
      <c r="AJ190" s="37" t="n"/>
      <c r="AK190" s="37" t="n"/>
      <c r="AL190" s="37" t="n"/>
      <c r="AM190" s="37" t="n"/>
    </row>
    <row r="191" hidden="1" ht="18" customHeight="1" s="173" thickBot="1">
      <c r="A191" s="39" t="inlineStr">
        <is>
          <t>Liabilitas atas kontrak</t>
        </is>
      </c>
      <c r="B191" s="39" t="n"/>
      <c r="C191" s="37" t="n">
        <v/>
      </c>
      <c r="D191" s="37" t="n">
        <v/>
      </c>
      <c r="E191" s="37" t="n">
        <v/>
      </c>
      <c r="F191" s="37" t="inlineStr"/>
      <c r="G191" s="37" t="inlineStr"/>
      <c r="H191" s="37" t="inlineStr"/>
      <c r="I191" s="37" t="inlineStr"/>
      <c r="J191" s="37" t="inlineStr"/>
      <c r="K191" s="37" t="n"/>
      <c r="L191" s="37" t="n"/>
      <c r="M191" s="37" t="n"/>
      <c r="N191" s="37" t="n"/>
      <c r="O191" s="37" t="n"/>
      <c r="P191" s="37" t="n"/>
      <c r="Q191" s="37" t="n"/>
      <c r="R191" s="37" t="n"/>
      <c r="S191" s="37" t="n"/>
      <c r="T191" s="37" t="n"/>
      <c r="U191" s="37" t="n"/>
      <c r="V191" s="37" t="n"/>
      <c r="W191" s="37" t="n"/>
      <c r="X191" s="37" t="n"/>
      <c r="Y191" s="37" t="n"/>
      <c r="Z191" s="37" t="n"/>
      <c r="AA191" s="37" t="n"/>
      <c r="AB191" s="37" t="n"/>
      <c r="AC191" s="37" t="n"/>
      <c r="AD191" s="37" t="n"/>
      <c r="AE191" s="37" t="n"/>
      <c r="AF191" s="37" t="n"/>
      <c r="AG191" s="37" t="n"/>
      <c r="AH191" s="37" t="n"/>
      <c r="AI191" s="37" t="n"/>
      <c r="AJ191" s="37" t="n"/>
      <c r="AK191" s="37" t="n"/>
      <c r="AL191" s="37" t="n"/>
      <c r="AM191" s="37" t="n"/>
    </row>
    <row r="192" hidden="1" ht="18" customHeight="1" s="173" thickBot="1">
      <c r="A192" s="39" t="inlineStr">
        <is>
          <t>Pendapatan ditangguhkan</t>
        </is>
      </c>
      <c r="B192" s="39" t="n"/>
      <c r="C192" s="37" t="inlineStr"/>
      <c r="D192" s="37" t="inlineStr"/>
      <c r="E192" s="37" t="inlineStr"/>
      <c r="F192" s="37" t="inlineStr"/>
      <c r="G192" s="37" t="inlineStr"/>
      <c r="H192" s="37" t="inlineStr"/>
      <c r="I192" s="37" t="inlineStr"/>
      <c r="J192" s="37" t="inlineStr"/>
      <c r="K192" s="37" t="n"/>
      <c r="L192" s="37" t="n"/>
      <c r="M192" s="37" t="n"/>
      <c r="N192" s="37" t="n"/>
      <c r="O192" s="37" t="n"/>
      <c r="P192" s="37" t="n"/>
      <c r="Q192" s="37" t="n"/>
      <c r="R192" s="37" t="n"/>
      <c r="S192" s="37" t="n"/>
      <c r="T192" s="37" t="n"/>
      <c r="U192" s="37" t="n"/>
      <c r="V192" s="37" t="n"/>
      <c r="W192" s="37" t="n"/>
      <c r="X192" s="37" t="n"/>
      <c r="Y192" s="37" t="n"/>
      <c r="Z192" s="37" t="n"/>
      <c r="AA192" s="37" t="n"/>
      <c r="AB192" s="37" t="n"/>
      <c r="AC192" s="37" t="n"/>
      <c r="AD192" s="37" t="n"/>
      <c r="AE192" s="37" t="n"/>
      <c r="AF192" s="37" t="n"/>
      <c r="AG192" s="37" t="n"/>
      <c r="AH192" s="37" t="n"/>
      <c r="AI192" s="37" t="n"/>
      <c r="AJ192" s="37" t="n"/>
      <c r="AK192" s="37" t="n"/>
      <c r="AL192" s="37" t="n"/>
      <c r="AM192" s="37" t="n"/>
    </row>
    <row r="193" hidden="1" ht="18" customHeight="1" s="173" thickBot="1">
      <c r="A193" s="39" t="inlineStr">
        <is>
          <t>Liabilitas sewa pembiayaan</t>
        </is>
      </c>
      <c r="B193" s="39" t="n"/>
      <c r="C193" s="37" t="inlineStr"/>
      <c r="D193" s="37" t="inlineStr"/>
      <c r="E193" s="37" t="inlineStr"/>
      <c r="F193" s="37" t="inlineStr"/>
      <c r="G193" s="37" t="inlineStr"/>
      <c r="H193" s="37" t="inlineStr"/>
      <c r="I193" s="37" t="inlineStr"/>
      <c r="J193" s="37" t="inlineStr"/>
      <c r="K193" s="37" t="n"/>
      <c r="L193" s="37" t="n"/>
      <c r="M193" s="37" t="n"/>
      <c r="N193" s="37" t="n"/>
      <c r="O193" s="37" t="n"/>
      <c r="P193" s="37" t="n"/>
      <c r="Q193" s="37" t="n"/>
      <c r="R193" s="37" t="n"/>
      <c r="S193" s="37" t="n"/>
      <c r="T193" s="37" t="n"/>
      <c r="U193" s="37" t="n"/>
      <c r="V193" s="37" t="n"/>
      <c r="W193" s="37" t="n"/>
      <c r="X193" s="37" t="n"/>
      <c r="Y193" s="37" t="n"/>
      <c r="Z193" s="37" t="n"/>
      <c r="AA193" s="37" t="n"/>
      <c r="AB193" s="37" t="n"/>
      <c r="AC193" s="37" t="n"/>
      <c r="AD193" s="37" t="n"/>
      <c r="AE193" s="37" t="n"/>
      <c r="AF193" s="37" t="n"/>
      <c r="AG193" s="37" t="n"/>
      <c r="AH193" s="37" t="n"/>
      <c r="AI193" s="37" t="n"/>
      <c r="AJ193" s="37" t="n"/>
      <c r="AK193" s="37" t="n"/>
      <c r="AL193" s="37" t="n"/>
      <c r="AM193" s="37" t="n"/>
    </row>
    <row r="194" ht="35" customHeight="1" s="173" thickBot="1">
      <c r="A194" s="39" t="inlineStr">
        <is>
          <t>Estimasi kerugian komitmen dan kontinjensi</t>
        </is>
      </c>
      <c r="B194" s="39" t="n"/>
      <c r="C194" s="37" t="n">
        <v>0.579</v>
      </c>
      <c r="D194" s="37" t="n">
        <v>0.369</v>
      </c>
      <c r="E194" s="37" t="n">
        <v>29.765</v>
      </c>
      <c r="F194" s="37" t="n">
        <v>23.756</v>
      </c>
      <c r="G194" s="37" t="n">
        <v>10.747</v>
      </c>
      <c r="H194" s="37" t="n">
        <v>13.131</v>
      </c>
      <c r="I194" s="37" t="n">
        <v>13.833</v>
      </c>
      <c r="J194" s="37" t="n">
        <v>20.222</v>
      </c>
      <c r="K194" s="37" t="n"/>
      <c r="L194" s="37" t="n"/>
      <c r="M194" s="37" t="n"/>
      <c r="N194" s="37" t="n"/>
      <c r="O194" s="37" t="n"/>
      <c r="P194" s="37" t="n"/>
      <c r="Q194" s="37" t="n"/>
      <c r="R194" s="37" t="n"/>
      <c r="S194" s="37" t="n"/>
      <c r="T194" s="37" t="n"/>
      <c r="U194" s="37" t="n"/>
      <c r="V194" s="37" t="n"/>
      <c r="W194" s="37" t="n"/>
      <c r="X194" s="37" t="n"/>
      <c r="Y194" s="37" t="n"/>
      <c r="Z194" s="37" t="n"/>
      <c r="AA194" s="37" t="n"/>
      <c r="AB194" s="37" t="n"/>
      <c r="AC194" s="37" t="n"/>
      <c r="AD194" s="37" t="n"/>
      <c r="AE194" s="37" t="n"/>
      <c r="AF194" s="37" t="n"/>
      <c r="AG194" s="37" t="n"/>
      <c r="AH194" s="37" t="n"/>
      <c r="AI194" s="37" t="n"/>
      <c r="AJ194" s="37" t="n"/>
      <c r="AK194" s="37" t="n"/>
      <c r="AL194" s="37" t="n"/>
      <c r="AM194" s="37" t="n"/>
    </row>
    <row r="195" hidden="1" ht="18" customHeight="1" s="173" thickBot="1">
      <c r="A195" s="39" t="inlineStr">
        <is>
          <t>Beban akrual</t>
        </is>
      </c>
      <c r="B195" s="39" t="n"/>
      <c r="C195" s="37" t="inlineStr"/>
      <c r="D195" s="37" t="inlineStr"/>
      <c r="E195" s="37" t="inlineStr"/>
      <c r="F195" s="37" t="inlineStr"/>
      <c r="G195" s="37" t="inlineStr"/>
      <c r="H195" s="37" t="inlineStr"/>
      <c r="I195" s="37" t="inlineStr"/>
      <c r="J195" s="37" t="inlineStr"/>
      <c r="K195" s="37" t="n"/>
      <c r="L195" s="37" t="n"/>
      <c r="M195" s="37" t="n"/>
      <c r="N195" s="37" t="n"/>
      <c r="O195" s="37" t="n"/>
      <c r="P195" s="37" t="n"/>
      <c r="Q195" s="37" t="n"/>
      <c r="R195" s="37" t="n"/>
      <c r="S195" s="37" t="n"/>
      <c r="T195" s="37" t="n"/>
      <c r="U195" s="37" t="n"/>
      <c r="V195" s="37" t="n"/>
      <c r="W195" s="37" t="n"/>
      <c r="X195" s="37" t="n"/>
      <c r="Y195" s="37" t="n"/>
      <c r="Z195" s="37" t="n"/>
      <c r="AA195" s="37" t="n"/>
      <c r="AB195" s="37" t="n"/>
      <c r="AC195" s="37" t="n"/>
      <c r="AD195" s="37" t="n"/>
      <c r="AE195" s="37" t="n"/>
      <c r="AF195" s="37" t="n"/>
      <c r="AG195" s="37" t="n"/>
      <c r="AH195" s="37" t="n"/>
      <c r="AI195" s="37" t="n"/>
      <c r="AJ195" s="37" t="n"/>
      <c r="AK195" s="37" t="n"/>
      <c r="AL195" s="37" t="n"/>
      <c r="AM195" s="37" t="n"/>
    </row>
    <row r="196" ht="18" customHeight="1" s="173" thickBot="1">
      <c r="A196" s="39" t="inlineStr">
        <is>
          <t>Utang pajak</t>
        </is>
      </c>
      <c r="B196" s="39" t="n"/>
      <c r="C196" s="37" t="n">
        <v>79.258</v>
      </c>
      <c r="D196" s="37" t="n">
        <v>44.323</v>
      </c>
      <c r="E196" s="37" t="n">
        <v>77.354</v>
      </c>
      <c r="F196" s="37" t="n">
        <v>129.213</v>
      </c>
      <c r="G196" s="37" t="n">
        <v>139.347</v>
      </c>
      <c r="H196" s="37" t="n">
        <v>82.15900000000001</v>
      </c>
      <c r="I196" s="37" t="n">
        <v>171.186</v>
      </c>
      <c r="J196" s="37" t="n">
        <v>92.441</v>
      </c>
      <c r="K196" s="37" t="n"/>
      <c r="L196" s="37" t="n"/>
      <c r="M196" s="37" t="n"/>
      <c r="N196" s="37" t="n"/>
      <c r="O196" s="37" t="n"/>
      <c r="P196" s="37" t="n"/>
      <c r="Q196" s="37" t="n"/>
      <c r="R196" s="37" t="n"/>
      <c r="S196" s="37" t="n"/>
      <c r="T196" s="37" t="n"/>
      <c r="U196" s="37" t="n"/>
      <c r="V196" s="37" t="n"/>
      <c r="W196" s="37" t="n"/>
      <c r="X196" s="37" t="n"/>
      <c r="Y196" s="37" t="n"/>
      <c r="Z196" s="37" t="n"/>
      <c r="AA196" s="37" t="n"/>
      <c r="AB196" s="37" t="n"/>
      <c r="AC196" s="37" t="n"/>
      <c r="AD196" s="37" t="n"/>
      <c r="AE196" s="37" t="n"/>
      <c r="AF196" s="37" t="n"/>
      <c r="AG196" s="37" t="n"/>
      <c r="AH196" s="37" t="n"/>
      <c r="AI196" s="37" t="n"/>
      <c r="AJ196" s="37" t="n"/>
      <c r="AK196" s="37" t="n"/>
      <c r="AL196" s="37" t="n"/>
      <c r="AM196" s="37" t="n"/>
    </row>
    <row r="197" ht="18" customHeight="1" s="173" thickBot="1">
      <c r="A197" s="39" t="inlineStr">
        <is>
          <t>Liabilitas pajak tangguhan</t>
        </is>
      </c>
      <c r="B197" s="39" t="n"/>
      <c r="C197" s="37" t="inlineStr"/>
      <c r="D197" s="37" t="inlineStr"/>
      <c r="E197" s="37" t="inlineStr"/>
      <c r="F197" s="37" t="inlineStr"/>
      <c r="G197" s="37" t="inlineStr"/>
      <c r="H197" s="37" t="inlineStr"/>
      <c r="I197" s="37" t="inlineStr"/>
      <c r="J197" s="37" t="n">
        <v>7.877</v>
      </c>
      <c r="K197" s="37" t="n"/>
      <c r="L197" s="37" t="n"/>
      <c r="M197" s="37" t="n"/>
      <c r="N197" s="37" t="n"/>
      <c r="O197" s="37" t="n"/>
      <c r="P197" s="37" t="n"/>
      <c r="Q197" s="37" t="n"/>
      <c r="R197" s="37" t="n"/>
      <c r="S197" s="37" t="n"/>
      <c r="T197" s="37" t="n"/>
      <c r="U197" s="37" t="n"/>
      <c r="V197" s="37" t="n"/>
      <c r="W197" s="37" t="n"/>
      <c r="X197" s="37" t="n"/>
      <c r="Y197" s="37" t="n"/>
      <c r="Z197" s="37" t="n"/>
      <c r="AA197" s="37" t="n"/>
      <c r="AB197" s="37" t="n"/>
      <c r="AC197" s="37" t="n"/>
      <c r="AD197" s="37" t="n"/>
      <c r="AE197" s="37" t="n"/>
      <c r="AF197" s="37" t="n"/>
      <c r="AG197" s="37" t="n"/>
      <c r="AH197" s="37" t="n"/>
      <c r="AI197" s="37" t="n"/>
      <c r="AJ197" s="37" t="n"/>
      <c r="AK197" s="37" t="n"/>
      <c r="AL197" s="37" t="n"/>
      <c r="AM197" s="37" t="n"/>
    </row>
    <row r="198" hidden="1" ht="18" customHeight="1" s="173" thickBot="1">
      <c r="A198" s="39" t="inlineStr">
        <is>
          <t>Liabilitas pengampunan pajak</t>
        </is>
      </c>
      <c r="B198" s="39" t="n"/>
      <c r="C198" s="37" t="inlineStr"/>
      <c r="D198" s="37" t="inlineStr"/>
      <c r="E198" s="37" t="inlineStr"/>
      <c r="F198" s="37" t="inlineStr"/>
      <c r="G198" s="37" t="inlineStr"/>
      <c r="H198" s="37" t="inlineStr"/>
      <c r="I198" s="37" t="inlineStr"/>
      <c r="J198" s="37" t="inlineStr"/>
      <c r="K198" s="37" t="n"/>
      <c r="L198" s="37" t="n"/>
      <c r="M198" s="37" t="n"/>
      <c r="N198" s="37" t="n"/>
      <c r="O198" s="37" t="n"/>
      <c r="P198" s="37" t="n"/>
      <c r="Q198" s="37" t="n"/>
      <c r="R198" s="37" t="n"/>
      <c r="S198" s="37" t="n"/>
      <c r="T198" s="37" t="n"/>
      <c r="U198" s="37" t="n"/>
      <c r="V198" s="37" t="n"/>
      <c r="W198" s="37" t="n"/>
      <c r="X198" s="37" t="n"/>
      <c r="Y198" s="37" t="n"/>
      <c r="Z198" s="37" t="n"/>
      <c r="AA198" s="37" t="n"/>
      <c r="AB198" s="37" t="n"/>
      <c r="AC198" s="37" t="n"/>
      <c r="AD198" s="37" t="n"/>
      <c r="AE198" s="37" t="n"/>
      <c r="AF198" s="37" t="n"/>
      <c r="AG198" s="37" t="n"/>
      <c r="AH198" s="37" t="n"/>
      <c r="AI198" s="37" t="n"/>
      <c r="AJ198" s="37" t="n"/>
      <c r="AK198" s="37" t="n"/>
      <c r="AL198" s="37" t="n"/>
      <c r="AM198" s="37" t="n"/>
    </row>
    <row r="199" ht="18" customHeight="1" s="173" thickBot="1">
      <c r="A199" s="39" t="inlineStr">
        <is>
          <t>Liabilitas lainnya</t>
        </is>
      </c>
      <c r="B199" s="39" t="n"/>
      <c r="C199" s="37" t="n">
        <v>944.629</v>
      </c>
      <c r="D199" s="37" t="n">
        <v>731.131</v>
      </c>
      <c r="E199" s="37" t="n">
        <v>1331.87</v>
      </c>
      <c r="F199" s="37" t="n">
        <v>1647.025</v>
      </c>
      <c r="G199" s="37" t="n">
        <v>1347.965</v>
      </c>
      <c r="H199" s="37" t="n">
        <v>1229.508</v>
      </c>
      <c r="I199" s="37" t="n">
        <v>1309.983</v>
      </c>
      <c r="J199" s="37" t="n">
        <v>1461</v>
      </c>
      <c r="K199" s="37" t="n"/>
      <c r="L199" s="37" t="n"/>
      <c r="M199" s="37" t="n"/>
      <c r="N199" s="37" t="n"/>
      <c r="O199" s="37" t="n"/>
      <c r="P199" s="37" t="n"/>
      <c r="Q199" s="37" t="n"/>
      <c r="R199" s="37" t="n"/>
      <c r="S199" s="37" t="n"/>
      <c r="T199" s="37" t="n"/>
      <c r="U199" s="37" t="n"/>
      <c r="V199" s="37" t="n"/>
      <c r="W199" s="37" t="n"/>
      <c r="X199" s="37" t="n"/>
      <c r="Y199" s="37" t="n"/>
      <c r="Z199" s="37" t="n"/>
      <c r="AA199" s="37" t="n"/>
      <c r="AB199" s="37" t="n"/>
      <c r="AC199" s="37" t="n"/>
      <c r="AD199" s="37" t="n"/>
      <c r="AE199" s="37" t="n"/>
      <c r="AF199" s="37" t="n"/>
      <c r="AG199" s="37" t="n"/>
      <c r="AH199" s="37" t="n"/>
      <c r="AI199" s="37" t="n"/>
      <c r="AJ199" s="37" t="n"/>
      <c r="AK199" s="37" t="n"/>
      <c r="AL199" s="37" t="n"/>
      <c r="AM199" s="37" t="n"/>
    </row>
    <row r="200" ht="18" customHeight="1" s="173" thickBot="1">
      <c r="A200" s="39" t="inlineStr">
        <is>
          <t>Kewajiban imbalan pasca kerja</t>
        </is>
      </c>
      <c r="B200" s="39" t="n"/>
      <c r="C200" s="37" t="inlineStr"/>
      <c r="D200" s="37" t="inlineStr"/>
      <c r="E200" s="37" t="n">
        <v>206.046</v>
      </c>
      <c r="F200" s="37" t="n">
        <v>203.356</v>
      </c>
      <c r="G200" s="37" t="n">
        <v>291.904</v>
      </c>
      <c r="H200" s="37" t="n">
        <v>293.605</v>
      </c>
      <c r="I200" s="37" t="n">
        <v>439.169</v>
      </c>
      <c r="J200" s="37" t="n">
        <v>471.842</v>
      </c>
      <c r="K200" s="37" t="n"/>
      <c r="L200" s="37" t="n"/>
      <c r="M200" s="37" t="n"/>
      <c r="N200" s="37" t="n"/>
      <c r="O200" s="37" t="n"/>
      <c r="P200" s="37" t="n"/>
      <c r="Q200" s="37" t="n"/>
      <c r="R200" s="37" t="n"/>
      <c r="S200" s="37" t="n"/>
      <c r="T200" s="37" t="n"/>
      <c r="U200" s="37" t="n"/>
      <c r="V200" s="37" t="n"/>
      <c r="W200" s="37" t="n"/>
      <c r="X200" s="37" t="n"/>
      <c r="Y200" s="37" t="n"/>
      <c r="Z200" s="37" t="n"/>
      <c r="AA200" s="37" t="n"/>
      <c r="AB200" s="37" t="n"/>
      <c r="AC200" s="37" t="n"/>
      <c r="AD200" s="37" t="n"/>
      <c r="AE200" s="37" t="n"/>
      <c r="AF200" s="37" t="n"/>
      <c r="AG200" s="37" t="n"/>
      <c r="AH200" s="37" t="n"/>
      <c r="AI200" s="37" t="n"/>
      <c r="AJ200" s="37" t="n"/>
      <c r="AK200" s="37" t="n"/>
      <c r="AL200" s="37" t="n"/>
      <c r="AM200" s="37" t="n"/>
    </row>
    <row r="201" ht="18" customHeight="1" s="173" thickBot="1">
      <c r="A201" s="42" t="inlineStr">
        <is>
          <t>Pinjaman subordinasi</t>
        </is>
      </c>
      <c r="B201" s="42" t="n"/>
      <c r="C201" s="34" t="n"/>
      <c r="D201" s="34" t="n"/>
      <c r="E201" s="34" t="n"/>
      <c r="F201" s="34" t="n"/>
      <c r="G201" s="34" t="n"/>
      <c r="H201" s="34" t="n"/>
      <c r="I201" s="34" t="n"/>
      <c r="J201" s="34" t="n"/>
      <c r="K201" s="34" t="n"/>
      <c r="L201" s="34" t="n"/>
      <c r="M201" s="34" t="n"/>
      <c r="N201" s="34" t="n"/>
      <c r="O201" s="34" t="n"/>
      <c r="P201" s="34" t="n"/>
      <c r="Q201" s="34" t="n"/>
      <c r="R201" s="34" t="n"/>
      <c r="S201" s="34" t="n"/>
      <c r="T201" s="34" t="n"/>
      <c r="U201" s="34" t="n"/>
      <c r="V201" s="34" t="n"/>
      <c r="W201" s="34" t="n"/>
      <c r="X201" s="34" t="n"/>
      <c r="Y201" s="34" t="n"/>
      <c r="Z201" s="34" t="n"/>
      <c r="AA201" s="34" t="n"/>
      <c r="AB201" s="34" t="n"/>
      <c r="AC201" s="34" t="n"/>
      <c r="AD201" s="34" t="n"/>
      <c r="AE201" s="34" t="n"/>
      <c r="AF201" s="34" t="n"/>
      <c r="AG201" s="34" t="n"/>
      <c r="AH201" s="34" t="n"/>
      <c r="AI201" s="34" t="n"/>
      <c r="AJ201" s="34" t="n"/>
      <c r="AK201" s="34" t="n"/>
      <c r="AL201" s="34" t="n"/>
      <c r="AM201" s="34" t="n"/>
    </row>
    <row r="202" ht="35" customHeight="1" s="173" thickBot="1">
      <c r="A202" s="45" t="inlineStr">
        <is>
          <t>Pinjaman subordinasi pihak ketiga</t>
        </is>
      </c>
      <c r="B202" s="45" t="n"/>
      <c r="C202" s="37" t="n">
        <v>996.468</v>
      </c>
      <c r="D202" s="37" t="n">
        <v>996.424</v>
      </c>
      <c r="E202" s="37" t="n">
        <v>1992.707</v>
      </c>
      <c r="F202" s="37" t="n">
        <v>2988.492</v>
      </c>
      <c r="G202" s="37" t="n">
        <v>3679.163</v>
      </c>
      <c r="H202" s="37" t="n">
        <v>3678.849</v>
      </c>
      <c r="I202" s="37" t="n">
        <v>4424.844</v>
      </c>
      <c r="J202" s="37" t="n">
        <v>4125.912</v>
      </c>
      <c r="K202" s="37" t="n"/>
      <c r="L202" s="37" t="n"/>
      <c r="M202" s="37" t="n"/>
      <c r="N202" s="37" t="n"/>
      <c r="O202" s="37" t="n"/>
      <c r="P202" s="37" t="n"/>
      <c r="Q202" s="37" t="n"/>
      <c r="R202" s="37" t="n"/>
      <c r="S202" s="37" t="n"/>
      <c r="T202" s="37" t="n"/>
      <c r="U202" s="37" t="n"/>
      <c r="V202" s="37" t="n"/>
      <c r="W202" s="37" t="n"/>
      <c r="X202" s="37" t="n"/>
      <c r="Y202" s="37" t="n"/>
      <c r="Z202" s="37" t="n"/>
      <c r="AA202" s="37" t="n"/>
      <c r="AB202" s="37" t="n"/>
      <c r="AC202" s="37" t="n"/>
      <c r="AD202" s="37" t="n"/>
      <c r="AE202" s="37" t="n"/>
      <c r="AF202" s="37" t="n"/>
      <c r="AG202" s="37" t="n"/>
      <c r="AH202" s="37" t="n"/>
      <c r="AI202" s="37" t="n"/>
      <c r="AJ202" s="37" t="n"/>
      <c r="AK202" s="37" t="n"/>
      <c r="AL202" s="37" t="n"/>
      <c r="AM202" s="37" t="n"/>
    </row>
    <row r="203" hidden="1" ht="35" customHeight="1" s="173" thickBot="1">
      <c r="A203" s="45" t="inlineStr">
        <is>
          <t>Pinjaman subordinasi pihak berelasi</t>
        </is>
      </c>
      <c r="B203" s="45" t="n"/>
      <c r="C203" s="37" t="inlineStr"/>
      <c r="D203" s="37" t="inlineStr"/>
      <c r="E203" s="37" t="inlineStr"/>
      <c r="F203" s="37" t="inlineStr"/>
      <c r="G203" s="37" t="inlineStr"/>
      <c r="H203" s="37" t="inlineStr"/>
      <c r="I203" s="37" t="inlineStr"/>
      <c r="J203" s="37" t="inlineStr"/>
      <c r="K203" s="37" t="n"/>
      <c r="L203" s="37" t="n"/>
      <c r="M203" s="37" t="n"/>
      <c r="N203" s="37" t="n"/>
      <c r="O203" s="37" t="n"/>
      <c r="P203" s="37" t="n"/>
      <c r="Q203" s="37" t="n"/>
      <c r="R203" s="37" t="n"/>
      <c r="S203" s="37" t="n"/>
      <c r="T203" s="37" t="n"/>
      <c r="U203" s="37" t="n"/>
      <c r="V203" s="37" t="n"/>
      <c r="W203" s="37" t="n"/>
      <c r="X203" s="37" t="n"/>
      <c r="Y203" s="37" t="n"/>
      <c r="Z203" s="37" t="n"/>
      <c r="AA203" s="37" t="n"/>
      <c r="AB203" s="37" t="n"/>
      <c r="AC203" s="37" t="n"/>
      <c r="AD203" s="37" t="n"/>
      <c r="AE203" s="37" t="n"/>
      <c r="AF203" s="37" t="n"/>
      <c r="AG203" s="37" t="n"/>
      <c r="AH203" s="37" t="n"/>
      <c r="AI203" s="37" t="n"/>
      <c r="AJ203" s="37" t="n"/>
      <c r="AK203" s="37" t="n"/>
      <c r="AL203" s="37" t="n"/>
      <c r="AM203" s="37" t="n"/>
    </row>
    <row r="204" ht="18" customHeight="1" s="173" thickBot="1">
      <c r="A204" s="42" t="inlineStr">
        <is>
          <t>Jumlah liabilitas</t>
        </is>
      </c>
      <c r="B204" s="42" t="n"/>
      <c r="C204" s="41" t="n">
        <v>104035.92</v>
      </c>
      <c r="D204" s="41" t="n">
        <v>105920.991</v>
      </c>
      <c r="E204" s="41" t="n">
        <v>122676.884</v>
      </c>
      <c r="F204" s="41" t="n">
        <v>137955.374</v>
      </c>
      <c r="G204" s="41" t="n">
        <v>158120.881</v>
      </c>
      <c r="H204" s="41" t="n">
        <v>163579.102</v>
      </c>
      <c r="I204" s="41" t="n">
        <v>190180.094</v>
      </c>
      <c r="J204" s="41" t="n">
        <v>188989.843</v>
      </c>
      <c r="K204" s="41" t="n"/>
      <c r="L204" s="41" t="n"/>
      <c r="M204" s="41" t="n"/>
      <c r="N204" s="41" t="n"/>
      <c r="O204" s="41" t="n"/>
      <c r="P204" s="41" t="n"/>
      <c r="Q204" s="41" t="n"/>
      <c r="R204" s="41" t="n"/>
      <c r="S204" s="41" t="n"/>
      <c r="T204" s="41" t="n"/>
      <c r="U204" s="41" t="n"/>
      <c r="V204" s="41" t="n"/>
      <c r="W204" s="41" t="n"/>
      <c r="X204" s="41" t="n"/>
      <c r="Y204" s="41" t="n"/>
      <c r="Z204" s="41" t="n"/>
      <c r="AA204" s="41" t="n"/>
      <c r="AB204" s="41" t="n"/>
      <c r="AC204" s="41" t="n"/>
      <c r="AD204" s="41" t="n"/>
      <c r="AE204" s="41" t="n"/>
      <c r="AF204" s="41" t="n"/>
      <c r="AG204" s="41" t="n"/>
      <c r="AH204" s="41" t="n"/>
      <c r="AI204" s="41" t="n"/>
      <c r="AJ204" s="41" t="n"/>
      <c r="AK204" s="41" t="n"/>
      <c r="AL204" s="41" t="n"/>
      <c r="AM204" s="41" t="n"/>
    </row>
    <row r="205" ht="18" customHeight="1" s="173" thickBot="1">
      <c r="A205" s="42" t="inlineStr">
        <is>
          <t>Interest Bearing Liabilities</t>
        </is>
      </c>
      <c r="B205" s="140" t="n"/>
      <c r="C205" s="149">
        <f>C141+C142+C144+C145+C147+C148+C150+C151+C153+C154+C156+C157+C159+C161+C162+C164+C165+C171+C173+C179+C180+C181+C183+C184+C185+C186+C187+C202+C203+C225</f>
        <v/>
      </c>
      <c r="D205" s="149">
        <f>D141+D142+D144+D145+D147+D148+D150+D151+D153+D154+D156+D157+D159+D161+D162+D164+D165+D171+D173+D179+D180+D181+D183+D184+D185+D186+D187+D202+D203+D225</f>
        <v/>
      </c>
      <c r="E205" s="149">
        <f>E141+E142+E144+E145+E147+E148+E150+E151+E153+E154+E156+E157+E159+E161+E162+E164+E165+E171+E173+E179+E180+E181+E183+E184+E185+E186+E187+E202+E203+E225</f>
        <v/>
      </c>
      <c r="F205" s="149">
        <f>F141+F142+F144+F145+F147+F148+F150+F151+F153+F154+F156+F157+F159+F161+F162+F164+F165+F171+F173+F179+F180+F181+F183+F184+F185+F186+F187+F202+F203+F225</f>
        <v/>
      </c>
      <c r="G205" s="149">
        <f>G141+G142+G144+G145+G147+G148+G150+G151+G153+G154+G156+G157+G159+G161+G162+G164+G165+G171+G173+G179+G180+G181+G183+G184+G185+G186+G187+G202+G203+G225</f>
        <v/>
      </c>
      <c r="H205" s="149">
        <f>H141+H142+H144+H145+H147+H148+H150+H151+H153+H154+H156+H157+H159+H161+H162+H164+H165+H171+H173+H179+H180+H181+H183+H184+H185+H186+H187+H202+H203+H225</f>
        <v/>
      </c>
      <c r="I205" s="149">
        <f>I141+I142+I144+I145+I147+I148+I150+I151+I153+I154+I156+I157+I159+I161+I162+I164+I165+I171+I173+I179+I180+I181+I183+I184+I185+I186+I187+I202+I203+I225</f>
        <v/>
      </c>
      <c r="J205" s="149">
        <f>J141+J142+J144+J145+J147+J148+J150+J151+J153+J154+J156+J157+J159+J161+J162+J164+J165+J171+J173+J179+J180+J181+J183+J184+J185+J186+J187+J202+J203+J225</f>
        <v/>
      </c>
      <c r="K205" s="149">
        <f>K141+K142+K144+K145+K147+K148+K150+K151+K153+K154+K156+K157+K159+K161+K162+K164+K165+K171+K173+K179+K180+K181+K183+K184+K185+K186+K187+K202+K203+K225</f>
        <v/>
      </c>
      <c r="L205" s="149">
        <f>L141+L142+L144+L145+L147+L148+L150+L151+L153+L154+L156+L157+L159+L161+L162+L164+L165+L171+L173+L179+L180+L181+L183+L184+L185+L186+L187+L202+L203+L225</f>
        <v/>
      </c>
      <c r="M205" s="149">
        <f>M141+M142+M144+M145+M147+M148+M150+M151+M153+M154+M156+M157+M159+M161+M162+M164+M165+M171+M173+M179+M180+M181+M183+M184+M185+M186+M187+M202+M203+M225</f>
        <v/>
      </c>
      <c r="N205" s="149">
        <f>N141+N142+N144+N145+N147+N148+N150+N151+N153+N154+N156+N157+N159+N161+N162+N164+N165+N171+N173+N179+N180+N181+N183+N184+N185+N186+N187+N202+N203+N225</f>
        <v/>
      </c>
      <c r="O205" s="149">
        <f>O141+O142+O144+O145+O147+O148+O150+O151+O153+O154+O156+O157+O159+O161+O162+O164+O165+O171+O173+O179+O180+O181+O183+O184+O185+O186+O187+O202+O203+O225</f>
        <v/>
      </c>
      <c r="P205" s="149">
        <f>P141+P142+P144+P145+P147+P148+P150+P151+P153+P154+P156+P157+P159+P161+P162+P164+P165+P171+P173+P179+P180+P181+P183+P184+P185+P186+P187+P202+P203+P225</f>
        <v/>
      </c>
      <c r="Q205" s="149">
        <f>Q141+Q142+Q144+Q145+Q147+Q148+Q150+Q151+Q153+Q154+Q156+Q157+Q159+Q161+Q162+Q164+Q165+Q171+Q173+Q179+Q180+Q181+Q183+Q184+Q185+Q186+Q187+Q202+Q203+Q225</f>
        <v/>
      </c>
      <c r="R205" s="149">
        <f>R141+R142+R144+R145+R147+R148+R150+R151+R153+R154+R156+R157+R159+R161+R162+R164+R165+R171+R173+R179+R180+R181+R183+R184+R185+R186+R187+R202+R203+R225</f>
        <v/>
      </c>
      <c r="S205" s="149">
        <f>S141+S142+S144+S145+S147+S148+S150+S151+S153+S154+S156+S157+S159+S161+S162+S164+S165+S171+S173+S179+S180+S181+S183+S184+S185+S186+S187+S202+S203+S225</f>
        <v/>
      </c>
      <c r="T205" s="149">
        <f>T141+T142+T144+T145+T147+T148+T150+T151+T153+T154+T156+T157+T159+T161+T162+T164+T165+T171+T173+T179+T180+T181+T183+T184+T185+T186+T187+T202+T203+T225</f>
        <v/>
      </c>
      <c r="U205" s="149">
        <f>U141+U142+U144+U145+U147+U148+U150+U151+U153+U154+U156+U157+U159+U161+U162+U164+U165+U171+U173+U179+U180+U181+U183+U184+U185+U186+U187+U202+U203+U225</f>
        <v/>
      </c>
      <c r="V205" s="149">
        <f>V141+V142+V144+V145+V147+V148+V150+V151+V153+V154+V156+V157+V159+V161+V162+V164+V165+V171+V173+V179+V180+V181+V183+V184+V185+V186+V187+V202+V203+V225</f>
        <v/>
      </c>
      <c r="W205" s="149">
        <f>W141+W142+W144+W145+W147+W148+W150+W151+W153+W154+W156+W157+W159+W161+W162+W164+W165+W171+W173+W179+W180+W181+W183+W184+W185+W186+W187+W202+W203+W225</f>
        <v/>
      </c>
      <c r="X205" s="149">
        <f>X141+X142+X144+X145+X147+X148+X150+X151+X153+X154+X156+X157+X159+X161+X162+X164+X165+X171+X173+X179+X180+X181+X183+X184+X185+X186+X187+X202+X203+X225</f>
        <v/>
      </c>
      <c r="Y205" s="149">
        <f>Y141+Y142+Y144+Y145+Y147+Y148+Y150+Y151+Y153+Y154+Y156+Y157+Y159+Y161+Y162+Y164+Y165+Y171+Y173+Y179+Y180+Y181+Y183+Y184+Y185+Y186+Y187+Y202+Y203+Y225</f>
        <v/>
      </c>
      <c r="Z205" s="149">
        <f>Z141+Z142+Z144+Z145+Z147+Z148+Z150+Z151+Z153+Z154+Z156+Z157+Z159+Z161+Z162+Z164+Z165+Z171+Z173+Z179+Z180+Z181+Z183+Z184+Z185+Z186+Z187+Z202+Z203+Z225</f>
        <v/>
      </c>
      <c r="AA205" s="149">
        <f>AA141+AA142+AA144+AA145+AA147+AA148+AA150+AA151+AA153+AA154+AA156+AA157+AA159+AA161+AA162+AA164+AA165+AA171+AA173+AA179+AA180+AA181+AA183+AA184+AA185+AA186+AA187+AA202+AA203+AA225</f>
        <v/>
      </c>
      <c r="AB205" s="149">
        <f>AB141+AB142+AB144+AB145+AB147+AB148+AB150+AB151+AB153+AB154+AB156+AB157+AB159+AB161+AB162+AB164+AB165+AB171+AB173+AB179+AB180+AB181+AB183+AB184+AB185+AB186+AB187+AB202+AB203+AB225</f>
        <v/>
      </c>
      <c r="AC205" s="149">
        <f>AC141+AC142+AC144+AC145+AC147+AC148+AC150+AC151+AC153+AC154+AC156+AC157+AC159+AC161+AC162+AC164+AC165+AC171+AC173+AC179+AC180+AC181+AC183+AC184+AC185+AC186+AC187+AC202+AC203+AC225</f>
        <v/>
      </c>
      <c r="AD205" s="149">
        <f>AD141+AD142+AD144+AD145+AD147+AD148+AD150+AD151+AD153+AD154+AD156+AD157+AD159+AD161+AD162+AD164+AD165+AD171+AD173+AD179+AD180+AD181+AD183+AD184+AD185+AD186+AD187+AD202+AD203+AD225</f>
        <v/>
      </c>
      <c r="AE205" s="149">
        <f>AE141+AE142+AE144+AE145+AE147+AE148+AE150+AE151+AE153+AE154+AE156+AE157+AE159+AE161+AE162+AE164+AE165+AE171+AE173+AE179+AE180+AE181+AE183+AE184+AE185+AE186+AE187+AE202+AE203+AE225</f>
        <v/>
      </c>
      <c r="AF205" s="149">
        <f>AF141+AF142+AF144+AF145+AF147+AF148+AF150+AF151+AF153+AF154+AF156+AF157+AF159+AF161+AF162+AF164+AF165+AF171+AF173+AF179+AF180+AF181+AF183+AF184+AF185+AF186+AF187+AF202+AF203+AF225</f>
        <v/>
      </c>
      <c r="AG205" s="149">
        <f>AG141+AG142+AG144+AG145+AG147+AG148+AG150+AG151+AG153+AG154+AG156+AG157+AG159+AG161+AG162+AG164+AG165+AG171+AG173+AG179+AG180+AG181+AG183+AG184+AG185+AG186+AG187+AG202+AG203+AG225</f>
        <v/>
      </c>
      <c r="AH205" s="149">
        <f>AH141+AH142+AH144+AH145+AH147+AH148+AH150+AH151+AH153+AH154+AH156+AH157+AH159+AH161+AH162+AH164+AH165+AH171+AH173+AH179+AH180+AH181+AH183+AH184+AH185+AH186+AH187+AH202+AH203+AH225</f>
        <v/>
      </c>
      <c r="AI205" s="149">
        <f>AI141+AI142+AI144+AI145+AI147+AI148+AI150+AI151+AI153+AI154+AI156+AI157+AI159+AI161+AI162+AI164+AI165+AI171+AI173+AI179+AI180+AI181+AI183+AI184+AI185+AI186+AI187+AI202+AI203+AI225</f>
        <v/>
      </c>
      <c r="AJ205" s="149">
        <f>AJ141+AJ142+AJ144+AJ145+AJ147+AJ148+AJ150+AJ151+AJ153+AJ154+AJ156+AJ157+AJ159+AJ161+AJ162+AJ164+AJ165+AJ171+AJ173+AJ179+AJ180+AJ181+AJ183+AJ184+AJ185+AJ186+AJ187+AJ202+AJ203+AJ225</f>
        <v/>
      </c>
      <c r="AK205" s="149">
        <f>AK141+AK142+AK144+AK145+AK147+AK148+AK150+AK151+AK153+AK154+AK156+AK157+AK159+AK161+AK162+AK164+AK165+AK171+AK173+AK179+AK180+AK181+AK183+AK184+AK185+AK186+AK187+AK202+AK203+AK225</f>
        <v/>
      </c>
      <c r="AL205" s="149">
        <f>AL141+AL142+AL144+AL145+AL147+AL148+AL150+AL151+AL153+AL154+AL156+AL157+AL159+AL161+AL162+AL164+AL165+AL171+AL173+AL179+AL180+AL181+AL183+AL184+AL185+AL186+AL187+AL202+AL203+AL225</f>
        <v/>
      </c>
      <c r="AM205" s="149">
        <f>AM141+AM142+AM144+AM145+AM147+AM148+AM150+AM151+AM153+AM154+AM156+AM157+AM159+AM161+AM162+AM164+AM165+AM171+AM173+AM179+AM180+AM181+AM183+AM184+AM185+AM186+AM187+AM202+AM203+AM225</f>
        <v/>
      </c>
      <c r="AN205" s="141" t="n"/>
      <c r="AO205" s="141" t="n"/>
    </row>
    <row r="206" ht="18" customHeight="1" s="173" thickBot="1">
      <c r="A206" s="38" t="inlineStr">
        <is>
          <t>Dana syirkah temporer</t>
        </is>
      </c>
      <c r="B206" s="38" t="n"/>
      <c r="C206" s="34" t="n"/>
      <c r="D206" s="34" t="n"/>
      <c r="E206" s="34" t="n"/>
      <c r="F206" s="34" t="n"/>
      <c r="G206" s="34" t="n"/>
      <c r="H206" s="34" t="n"/>
      <c r="I206" s="34" t="n"/>
      <c r="J206" s="34" t="n"/>
      <c r="K206" s="34" t="n"/>
      <c r="L206" s="34" t="n"/>
      <c r="M206" s="34" t="n"/>
      <c r="N206" s="34" t="n"/>
      <c r="O206" s="34" t="n"/>
      <c r="P206" s="34" t="n"/>
      <c r="Q206" s="34" t="n"/>
      <c r="R206" s="34" t="n"/>
      <c r="S206" s="34" t="n"/>
      <c r="T206" s="34" t="n"/>
      <c r="U206" s="34" t="n"/>
      <c r="V206" s="34" t="n"/>
      <c r="W206" s="34" t="n"/>
      <c r="X206" s="34" t="n"/>
      <c r="Y206" s="34" t="n"/>
      <c r="Z206" s="34" t="n"/>
      <c r="AA206" s="34" t="n"/>
      <c r="AB206" s="34" t="n"/>
      <c r="AC206" s="34" t="n"/>
      <c r="AD206" s="34" t="n"/>
      <c r="AE206" s="34" t="n"/>
      <c r="AF206" s="34" t="n"/>
      <c r="AG206" s="34" t="n"/>
      <c r="AH206" s="34" t="n"/>
      <c r="AI206" s="34" t="n"/>
      <c r="AJ206" s="34" t="n"/>
      <c r="AK206" s="34" t="n"/>
      <c r="AL206" s="34" t="n"/>
      <c r="AM206" s="34" t="n"/>
    </row>
    <row r="207" ht="18" customHeight="1" s="173" thickBot="1">
      <c r="A207" s="42" t="inlineStr">
        <is>
          <t>Bukan bank</t>
        </is>
      </c>
      <c r="B207" s="42" t="n"/>
      <c r="C207" s="34" t="n"/>
      <c r="D207" s="34" t="n"/>
      <c r="E207" s="34" t="n"/>
      <c r="F207" s="34" t="n"/>
      <c r="G207" s="34" t="n"/>
      <c r="H207" s="34" t="n"/>
      <c r="I207" s="34" t="n"/>
      <c r="J207" s="34" t="n"/>
      <c r="K207" s="34" t="n"/>
      <c r="L207" s="34" t="n"/>
      <c r="M207" s="34" t="n"/>
      <c r="N207" s="34" t="n"/>
      <c r="O207" s="34" t="n"/>
      <c r="P207" s="34" t="n"/>
      <c r="Q207" s="34" t="n"/>
      <c r="R207" s="34" t="n"/>
      <c r="S207" s="34" t="n"/>
      <c r="T207" s="34" t="n"/>
      <c r="U207" s="34" t="n"/>
      <c r="V207" s="34" t="n"/>
      <c r="W207" s="34" t="n"/>
      <c r="X207" s="34" t="n"/>
      <c r="Y207" s="34" t="n"/>
      <c r="Z207" s="34" t="n"/>
      <c r="AA207" s="34" t="n"/>
      <c r="AB207" s="34" t="n"/>
      <c r="AC207" s="34" t="n"/>
      <c r="AD207" s="34" t="n"/>
      <c r="AE207" s="34" t="n"/>
      <c r="AF207" s="34" t="n"/>
      <c r="AG207" s="34" t="n"/>
      <c r="AH207" s="34" t="n"/>
      <c r="AI207" s="34" t="n"/>
      <c r="AJ207" s="34" t="n"/>
      <c r="AK207" s="34" t="n"/>
      <c r="AL207" s="34" t="n"/>
      <c r="AM207" s="34" t="n"/>
    </row>
    <row r="208" ht="18" customHeight="1" s="173" thickBot="1">
      <c r="A208" s="43" t="inlineStr">
        <is>
          <t>Giro mudharabah</t>
        </is>
      </c>
      <c r="B208" s="43" t="n"/>
      <c r="C208" s="34" t="n"/>
      <c r="D208" s="34" t="n"/>
      <c r="E208" s="34" t="n"/>
      <c r="F208" s="34" t="n"/>
      <c r="G208" s="34" t="n"/>
      <c r="H208" s="34" t="n"/>
      <c r="I208" s="34" t="n"/>
      <c r="J208" s="34" t="n"/>
      <c r="K208" s="34" t="n"/>
      <c r="L208" s="34" t="n"/>
      <c r="M208" s="34" t="n"/>
      <c r="N208" s="34" t="n"/>
      <c r="O208" s="34" t="n"/>
      <c r="P208" s="34" t="n"/>
      <c r="Q208" s="34" t="n"/>
      <c r="R208" s="34" t="n"/>
      <c r="S208" s="34" t="n"/>
      <c r="T208" s="34" t="n"/>
      <c r="U208" s="34" t="n"/>
      <c r="V208" s="34" t="n"/>
      <c r="W208" s="34" t="n"/>
      <c r="X208" s="34" t="n"/>
      <c r="Y208" s="34" t="n"/>
      <c r="Z208" s="34" t="n"/>
      <c r="AA208" s="34" t="n"/>
      <c r="AB208" s="34" t="n"/>
      <c r="AC208" s="34" t="n"/>
      <c r="AD208" s="34" t="n"/>
      <c r="AE208" s="34" t="n"/>
      <c r="AF208" s="34" t="n"/>
      <c r="AG208" s="34" t="n"/>
      <c r="AH208" s="34" t="n"/>
      <c r="AI208" s="34" t="n"/>
      <c r="AJ208" s="34" t="n"/>
      <c r="AK208" s="34" t="n"/>
      <c r="AL208" s="34" t="n"/>
      <c r="AM208" s="34" t="n"/>
    </row>
    <row r="209" ht="35" customHeight="1" s="173" thickBot="1">
      <c r="A209" s="44" t="inlineStr">
        <is>
          <t>Giro mudharabah pihak ketiga</t>
        </is>
      </c>
      <c r="B209" s="44" t="n"/>
      <c r="C209" s="37" t="n">
        <v>307.474</v>
      </c>
      <c r="D209" s="37" t="n">
        <v>338.335</v>
      </c>
      <c r="E209" s="37" t="n">
        <v>379.321</v>
      </c>
      <c r="F209" s="37" t="n">
        <v>666.554</v>
      </c>
      <c r="G209" s="37" t="n">
        <v>820.45</v>
      </c>
      <c r="H209" s="37" t="n">
        <v>1428.716</v>
      </c>
      <c r="I209" s="37" t="n">
        <v>1423.559</v>
      </c>
      <c r="J209" s="37" t="n">
        <v>1584.084</v>
      </c>
      <c r="K209" s="37" t="n"/>
      <c r="L209" s="37" t="n"/>
      <c r="M209" s="37" t="n"/>
      <c r="N209" s="37" t="n"/>
      <c r="O209" s="37" t="n"/>
      <c r="P209" s="37" t="n"/>
      <c r="Q209" s="37" t="n"/>
      <c r="R209" s="37" t="n"/>
      <c r="S209" s="37" t="n"/>
      <c r="T209" s="37" t="n"/>
      <c r="U209" s="37" t="n"/>
      <c r="V209" s="37" t="n"/>
      <c r="W209" s="37" t="n"/>
      <c r="X209" s="37" t="n"/>
      <c r="Y209" s="37" t="n"/>
      <c r="Z209" s="37" t="n"/>
      <c r="AA209" s="37" t="n"/>
      <c r="AB209" s="37" t="n"/>
      <c r="AC209" s="37" t="n"/>
      <c r="AD209" s="37" t="n"/>
      <c r="AE209" s="37" t="n"/>
      <c r="AF209" s="37" t="n"/>
      <c r="AG209" s="37" t="n"/>
      <c r="AH209" s="37" t="n"/>
      <c r="AI209" s="37" t="n"/>
      <c r="AJ209" s="37" t="n"/>
      <c r="AK209" s="37" t="n"/>
      <c r="AL209" s="37" t="n"/>
      <c r="AM209" s="37" t="n"/>
    </row>
    <row r="210" ht="35" customHeight="1" s="173" thickBot="1">
      <c r="A210" s="44" t="inlineStr">
        <is>
          <t>Giro berjangka mudharabah pihak berelasi</t>
        </is>
      </c>
      <c r="B210" s="44" t="n"/>
      <c r="C210" s="37" t="n">
        <v>0.005</v>
      </c>
      <c r="D210" s="37" t="n">
        <v>0</v>
      </c>
      <c r="E210" s="37" t="n">
        <v>0</v>
      </c>
      <c r="F210" s="37" t="n">
        <v>3.176</v>
      </c>
      <c r="G210" s="37" t="n">
        <v>3.176</v>
      </c>
      <c r="H210" s="37" t="n">
        <v>1.74</v>
      </c>
      <c r="I210" s="37" t="n">
        <v>1.45</v>
      </c>
      <c r="J210" s="37" t="n">
        <v>1.148</v>
      </c>
      <c r="K210" s="37" t="n"/>
      <c r="L210" s="37" t="n"/>
      <c r="M210" s="37" t="n"/>
      <c r="N210" s="37" t="n"/>
      <c r="O210" s="37" t="n"/>
      <c r="P210" s="37" t="n"/>
      <c r="Q210" s="37" t="n"/>
      <c r="R210" s="37" t="n"/>
      <c r="S210" s="37" t="n"/>
      <c r="T210" s="37" t="n"/>
      <c r="U210" s="37" t="n"/>
      <c r="V210" s="37" t="n"/>
      <c r="W210" s="37" t="n"/>
      <c r="X210" s="37" t="n"/>
      <c r="Y210" s="37" t="n"/>
      <c r="Z210" s="37" t="n"/>
      <c r="AA210" s="37" t="n"/>
      <c r="AB210" s="37" t="n"/>
      <c r="AC210" s="37" t="n"/>
      <c r="AD210" s="37" t="n"/>
      <c r="AE210" s="37" t="n"/>
      <c r="AF210" s="37" t="n"/>
      <c r="AG210" s="37" t="n"/>
      <c r="AH210" s="37" t="n"/>
      <c r="AI210" s="37" t="n"/>
      <c r="AJ210" s="37" t="n"/>
      <c r="AK210" s="37" t="n"/>
      <c r="AL210" s="37" t="n"/>
      <c r="AM210" s="37" t="n"/>
    </row>
    <row r="211" ht="18" customHeight="1" s="173" thickBot="1">
      <c r="A211" s="43" t="inlineStr">
        <is>
          <t>Tabungan mudharabah</t>
        </is>
      </c>
      <c r="B211" s="43" t="n"/>
      <c r="C211" s="34" t="n"/>
      <c r="D211" s="34" t="n"/>
      <c r="E211" s="34" t="n"/>
      <c r="F211" s="34" t="n"/>
      <c r="G211" s="34" t="n"/>
      <c r="H211" s="34" t="n"/>
      <c r="I211" s="34" t="n"/>
      <c r="J211" s="34" t="n"/>
      <c r="K211" s="34" t="n"/>
      <c r="L211" s="34" t="n"/>
      <c r="M211" s="34" t="n"/>
      <c r="N211" s="34" t="n"/>
      <c r="O211" s="34" t="n"/>
      <c r="P211" s="34" t="n"/>
      <c r="Q211" s="34" t="n"/>
      <c r="R211" s="34" t="n"/>
      <c r="S211" s="34" t="n"/>
      <c r="T211" s="34" t="n"/>
      <c r="U211" s="34" t="n"/>
      <c r="V211" s="34" t="n"/>
      <c r="W211" s="34" t="n"/>
      <c r="X211" s="34" t="n"/>
      <c r="Y211" s="34" t="n"/>
      <c r="Z211" s="34" t="n"/>
      <c r="AA211" s="34" t="n"/>
      <c r="AB211" s="34" t="n"/>
      <c r="AC211" s="34" t="n"/>
      <c r="AD211" s="34" t="n"/>
      <c r="AE211" s="34" t="n"/>
      <c r="AF211" s="34" t="n"/>
      <c r="AG211" s="34" t="n"/>
      <c r="AH211" s="34" t="n"/>
      <c r="AI211" s="34" t="n"/>
      <c r="AJ211" s="34" t="n"/>
      <c r="AK211" s="34" t="n"/>
      <c r="AL211" s="34" t="n"/>
      <c r="AM211" s="34" t="n"/>
    </row>
    <row r="212" ht="35" customHeight="1" s="173" thickBot="1">
      <c r="A212" s="44" t="inlineStr">
        <is>
          <t>Tabungan mudharabah pihak ketiga</t>
        </is>
      </c>
      <c r="B212" s="44" t="n"/>
      <c r="C212" s="37" t="n">
        <v>819.191</v>
      </c>
      <c r="D212" s="37" t="n">
        <v>883.3200000000001</v>
      </c>
      <c r="E212" s="37" t="n">
        <v>1010.856</v>
      </c>
      <c r="F212" s="37" t="n">
        <v>1460.25</v>
      </c>
      <c r="G212" s="37" t="n">
        <v>1654.435</v>
      </c>
      <c r="H212" s="37" t="n">
        <v>1602.938</v>
      </c>
      <c r="I212" s="37" t="n">
        <v>1762.095</v>
      </c>
      <c r="J212" s="37" t="n">
        <v>1671.557</v>
      </c>
      <c r="K212" s="37" t="n"/>
      <c r="L212" s="37" t="n"/>
      <c r="M212" s="37" t="n"/>
      <c r="N212" s="37" t="n"/>
      <c r="O212" s="37" t="n"/>
      <c r="P212" s="37" t="n"/>
      <c r="Q212" s="37" t="n"/>
      <c r="R212" s="37" t="n"/>
      <c r="S212" s="37" t="n"/>
      <c r="T212" s="37" t="n"/>
      <c r="U212" s="37" t="n"/>
      <c r="V212" s="37" t="n"/>
      <c r="W212" s="37" t="n"/>
      <c r="X212" s="37" t="n"/>
      <c r="Y212" s="37" t="n"/>
      <c r="Z212" s="37" t="n"/>
      <c r="AA212" s="37" t="n"/>
      <c r="AB212" s="37" t="n"/>
      <c r="AC212" s="37" t="n"/>
      <c r="AD212" s="37" t="n"/>
      <c r="AE212" s="37" t="n"/>
      <c r="AF212" s="37" t="n"/>
      <c r="AG212" s="37" t="n"/>
      <c r="AH212" s="37" t="n"/>
      <c r="AI212" s="37" t="n"/>
      <c r="AJ212" s="37" t="n"/>
      <c r="AK212" s="37" t="n"/>
      <c r="AL212" s="37" t="n"/>
      <c r="AM212" s="37" t="n"/>
    </row>
    <row r="213" ht="35" customHeight="1" s="173" thickBot="1">
      <c r="A213" s="44" t="inlineStr">
        <is>
          <t>Tabungan mudharabah pihak berelasi</t>
        </is>
      </c>
      <c r="B213" s="44" t="n"/>
      <c r="C213" s="37" t="n">
        <v>3.734</v>
      </c>
      <c r="D213" s="37" t="n">
        <v>0.134</v>
      </c>
      <c r="E213" s="37" t="n">
        <v>2.252</v>
      </c>
      <c r="F213" s="37" t="n">
        <v>2.847</v>
      </c>
      <c r="G213" s="37" t="n">
        <v>2.847</v>
      </c>
      <c r="H213" s="37" t="n">
        <v>3.906</v>
      </c>
      <c r="I213" s="37" t="n">
        <v>5.882</v>
      </c>
      <c r="J213" s="37" t="n">
        <v>7.996</v>
      </c>
      <c r="K213" s="37" t="n"/>
      <c r="L213" s="37" t="n"/>
      <c r="M213" s="37" t="n"/>
      <c r="N213" s="37" t="n"/>
      <c r="O213" s="37" t="n"/>
      <c r="P213" s="37" t="n"/>
      <c r="Q213" s="37" t="n"/>
      <c r="R213" s="37" t="n"/>
      <c r="S213" s="37" t="n"/>
      <c r="T213" s="37" t="n"/>
      <c r="U213" s="37" t="n"/>
      <c r="V213" s="37" t="n"/>
      <c r="W213" s="37" t="n"/>
      <c r="X213" s="37" t="n"/>
      <c r="Y213" s="37" t="n"/>
      <c r="Z213" s="37" t="n"/>
      <c r="AA213" s="37" t="n"/>
      <c r="AB213" s="37" t="n"/>
      <c r="AC213" s="37" t="n"/>
      <c r="AD213" s="37" t="n"/>
      <c r="AE213" s="37" t="n"/>
      <c r="AF213" s="37" t="n"/>
      <c r="AG213" s="37" t="n"/>
      <c r="AH213" s="37" t="n"/>
      <c r="AI213" s="37" t="n"/>
      <c r="AJ213" s="37" t="n"/>
      <c r="AK213" s="37" t="n"/>
      <c r="AL213" s="37" t="n"/>
      <c r="AM213" s="37" t="n"/>
    </row>
    <row r="214" ht="35" customHeight="1" s="173" thickBot="1">
      <c r="A214" s="43" t="inlineStr">
        <is>
          <t>Deposito berjangka mudharabah</t>
        </is>
      </c>
      <c r="B214" s="43" t="n"/>
      <c r="C214" s="34" t="n"/>
      <c r="D214" s="34" t="n"/>
      <c r="E214" s="34" t="n"/>
      <c r="F214" s="34" t="n"/>
      <c r="G214" s="34" t="n"/>
      <c r="H214" s="34" t="n"/>
      <c r="I214" s="34" t="n"/>
      <c r="J214" s="34" t="n"/>
      <c r="K214" s="34" t="n"/>
      <c r="L214" s="34" t="n"/>
      <c r="M214" s="34" t="n"/>
      <c r="N214" s="34" t="n"/>
      <c r="O214" s="34" t="n"/>
      <c r="P214" s="34" t="n"/>
      <c r="Q214" s="34" t="n"/>
      <c r="R214" s="34" t="n"/>
      <c r="S214" s="34" t="n"/>
      <c r="T214" s="34" t="n"/>
      <c r="U214" s="34" t="n"/>
      <c r="V214" s="34" t="n"/>
      <c r="W214" s="34" t="n"/>
      <c r="X214" s="34" t="n"/>
      <c r="Y214" s="34" t="n"/>
      <c r="Z214" s="34" t="n"/>
      <c r="AA214" s="34" t="n"/>
      <c r="AB214" s="34" t="n"/>
      <c r="AC214" s="34" t="n"/>
      <c r="AD214" s="34" t="n"/>
      <c r="AE214" s="34" t="n"/>
      <c r="AF214" s="34" t="n"/>
      <c r="AG214" s="34" t="n"/>
      <c r="AH214" s="34" t="n"/>
      <c r="AI214" s="34" t="n"/>
      <c r="AJ214" s="34" t="n"/>
      <c r="AK214" s="34" t="n"/>
      <c r="AL214" s="34" t="n"/>
      <c r="AM214" s="34" t="n"/>
    </row>
    <row r="215" ht="35" customHeight="1" s="173" thickBot="1">
      <c r="A215" s="44" t="inlineStr">
        <is>
          <t>Deposito berjangka mudharabah pihak ketiga</t>
        </is>
      </c>
      <c r="B215" s="44" t="n"/>
      <c r="C215" s="37" t="n">
        <v>3672.787</v>
      </c>
      <c r="D215" s="37" t="n">
        <v>4138.444</v>
      </c>
      <c r="E215" s="37" t="n">
        <v>4784.22</v>
      </c>
      <c r="F215" s="37" t="n">
        <v>5078.425</v>
      </c>
      <c r="G215" s="37" t="n">
        <v>5841.563</v>
      </c>
      <c r="H215" s="37" t="n">
        <v>6141.126</v>
      </c>
      <c r="I215" s="37" t="n">
        <v>6867.381</v>
      </c>
      <c r="J215" s="37" t="n">
        <v>8182.448</v>
      </c>
      <c r="K215" s="37" t="n"/>
      <c r="L215" s="37" t="n"/>
      <c r="M215" s="37" t="n"/>
      <c r="N215" s="37" t="n"/>
      <c r="O215" s="37" t="n"/>
      <c r="P215" s="37" t="n"/>
      <c r="Q215" s="37" t="n"/>
      <c r="R215" s="37" t="n"/>
      <c r="S215" s="37" t="n"/>
      <c r="T215" s="37" t="n"/>
      <c r="U215" s="37" t="n"/>
      <c r="V215" s="37" t="n"/>
      <c r="W215" s="37" t="n"/>
      <c r="X215" s="37" t="n"/>
      <c r="Y215" s="37" t="n"/>
      <c r="Z215" s="37" t="n"/>
      <c r="AA215" s="37" t="n"/>
      <c r="AB215" s="37" t="n"/>
      <c r="AC215" s="37" t="n"/>
      <c r="AD215" s="37" t="n"/>
      <c r="AE215" s="37" t="n"/>
      <c r="AF215" s="37" t="n"/>
      <c r="AG215" s="37" t="n"/>
      <c r="AH215" s="37" t="n"/>
      <c r="AI215" s="37" t="n"/>
      <c r="AJ215" s="37" t="n"/>
      <c r="AK215" s="37" t="n"/>
      <c r="AL215" s="37" t="n"/>
      <c r="AM215" s="37" t="n"/>
    </row>
    <row r="216" ht="35" customHeight="1" s="173" thickBot="1">
      <c r="A216" s="44" t="inlineStr">
        <is>
          <t>Deposito berjangka mudharabah pihak berelasi</t>
        </is>
      </c>
      <c r="B216" s="44" t="n"/>
      <c r="C216" s="37" t="n">
        <v>1.71</v>
      </c>
      <c r="D216" s="37" t="n">
        <v>2.505</v>
      </c>
      <c r="E216" s="37" t="n">
        <v>4.808</v>
      </c>
      <c r="F216" s="37" t="n">
        <v>51.986</v>
      </c>
      <c r="G216" s="37" t="n">
        <v>1.125</v>
      </c>
      <c r="H216" s="37" t="n">
        <v>3.67</v>
      </c>
      <c r="I216" s="37" t="n">
        <v>17.694</v>
      </c>
      <c r="J216" s="37" t="n">
        <v>35.398</v>
      </c>
      <c r="K216" s="37" t="n"/>
      <c r="L216" s="37" t="n"/>
      <c r="M216" s="37" t="n"/>
      <c r="N216" s="37" t="n"/>
      <c r="O216" s="37" t="n"/>
      <c r="P216" s="37" t="n"/>
      <c r="Q216" s="37" t="n"/>
      <c r="R216" s="37" t="n"/>
      <c r="S216" s="37" t="n"/>
      <c r="T216" s="37" t="n"/>
      <c r="U216" s="37" t="n"/>
      <c r="V216" s="37" t="n"/>
      <c r="W216" s="37" t="n"/>
      <c r="X216" s="37" t="n"/>
      <c r="Y216" s="37" t="n"/>
      <c r="Z216" s="37" t="n"/>
      <c r="AA216" s="37" t="n"/>
      <c r="AB216" s="37" t="n"/>
      <c r="AC216" s="37" t="n"/>
      <c r="AD216" s="37" t="n"/>
      <c r="AE216" s="37" t="n"/>
      <c r="AF216" s="37" t="n"/>
      <c r="AG216" s="37" t="n"/>
      <c r="AH216" s="37" t="n"/>
      <c r="AI216" s="37" t="n"/>
      <c r="AJ216" s="37" t="n"/>
      <c r="AK216" s="37" t="n"/>
      <c r="AL216" s="37" t="n"/>
      <c r="AM216" s="37" t="n"/>
    </row>
    <row r="217" ht="18" customHeight="1" s="173" thickBot="1">
      <c r="A217" s="42" t="inlineStr">
        <is>
          <t>Bank</t>
        </is>
      </c>
      <c r="B217" s="42" t="n"/>
      <c r="C217" s="34" t="n"/>
      <c r="D217" s="34" t="n"/>
      <c r="E217" s="34" t="n"/>
      <c r="F217" s="34" t="n"/>
      <c r="G217" s="34" t="n"/>
      <c r="H217" s="34" t="n"/>
      <c r="I217" s="34" t="n"/>
      <c r="J217" s="34" t="n"/>
      <c r="K217" s="34" t="n"/>
      <c r="L217" s="34" t="n"/>
      <c r="M217" s="34" t="n"/>
      <c r="N217" s="34" t="n"/>
      <c r="O217" s="34" t="n"/>
      <c r="P217" s="34" t="n"/>
      <c r="Q217" s="34" t="n"/>
      <c r="R217" s="34" t="n"/>
      <c r="S217" s="34" t="n"/>
      <c r="T217" s="34" t="n"/>
      <c r="U217" s="34" t="n"/>
      <c r="V217" s="34" t="n"/>
      <c r="W217" s="34" t="n"/>
      <c r="X217" s="34" t="n"/>
      <c r="Y217" s="34" t="n"/>
      <c r="Z217" s="34" t="n"/>
      <c r="AA217" s="34" t="n"/>
      <c r="AB217" s="34" t="n"/>
      <c r="AC217" s="34" t="n"/>
      <c r="AD217" s="34" t="n"/>
      <c r="AE217" s="34" t="n"/>
      <c r="AF217" s="34" t="n"/>
      <c r="AG217" s="34" t="n"/>
      <c r="AH217" s="34" t="n"/>
      <c r="AI217" s="34" t="n"/>
      <c r="AJ217" s="34" t="n"/>
      <c r="AK217" s="34" t="n"/>
      <c r="AL217" s="34" t="n"/>
      <c r="AM217" s="34" t="n"/>
    </row>
    <row r="218" ht="18" customHeight="1" s="173" thickBot="1">
      <c r="A218" s="45" t="inlineStr">
        <is>
          <t>Giro mudharabah</t>
        </is>
      </c>
      <c r="B218" s="45" t="n"/>
      <c r="C218" s="37" t="n">
        <v>6.613</v>
      </c>
      <c r="D218" s="37" t="n">
        <v>3.652</v>
      </c>
      <c r="E218" s="37" t="n">
        <v>4.26</v>
      </c>
      <c r="F218" s="37" t="n">
        <v>4.361</v>
      </c>
      <c r="G218" s="37" t="n">
        <v>10.273</v>
      </c>
      <c r="H218" s="37" t="n">
        <v>14.261</v>
      </c>
      <c r="I218" s="37" t="n">
        <v>13.77</v>
      </c>
      <c r="J218" s="37" t="n">
        <v>5.068</v>
      </c>
      <c r="K218" s="37" t="n"/>
      <c r="L218" s="37" t="n"/>
      <c r="M218" s="37" t="n"/>
      <c r="N218" s="37" t="n"/>
      <c r="O218" s="37" t="n"/>
      <c r="P218" s="37" t="n"/>
      <c r="Q218" s="37" t="n"/>
      <c r="R218" s="37" t="n"/>
      <c r="S218" s="37" t="n"/>
      <c r="T218" s="37" t="n"/>
      <c r="U218" s="37" t="n"/>
      <c r="V218" s="37" t="n"/>
      <c r="W218" s="37" t="n"/>
      <c r="X218" s="37" t="n"/>
      <c r="Y218" s="37" t="n"/>
      <c r="Z218" s="37" t="n"/>
      <c r="AA218" s="37" t="n"/>
      <c r="AB218" s="37" t="n"/>
      <c r="AC218" s="37" t="n"/>
      <c r="AD218" s="37" t="n"/>
      <c r="AE218" s="37" t="n"/>
      <c r="AF218" s="37" t="n"/>
      <c r="AG218" s="37" t="n"/>
      <c r="AH218" s="37" t="n"/>
      <c r="AI218" s="37" t="n"/>
      <c r="AJ218" s="37" t="n"/>
      <c r="AK218" s="37" t="n"/>
      <c r="AL218" s="37" t="n"/>
      <c r="AM218" s="37" t="n"/>
    </row>
    <row r="219" ht="35" customHeight="1" s="173" thickBot="1">
      <c r="A219" s="45" t="inlineStr">
        <is>
          <t>Tabungan mudharabah (ummat)</t>
        </is>
      </c>
      <c r="B219" s="45" t="n"/>
      <c r="C219" s="37" t="n">
        <v>10.513</v>
      </c>
      <c r="D219" s="37" t="n">
        <v>11.632</v>
      </c>
      <c r="E219" s="37" t="n">
        <v>10.554</v>
      </c>
      <c r="F219" s="37" t="n">
        <v>18.553</v>
      </c>
      <c r="G219" s="37" t="n">
        <v>14.434</v>
      </c>
      <c r="H219" s="37" t="n">
        <v>13.269</v>
      </c>
      <c r="I219" s="37" t="n">
        <v>9.997999999999999</v>
      </c>
      <c r="J219" s="37" t="n">
        <v>16.544</v>
      </c>
      <c r="K219" s="37" t="n"/>
      <c r="L219" s="37" t="n"/>
      <c r="M219" s="37" t="n"/>
      <c r="N219" s="37" t="n"/>
      <c r="O219" s="37" t="n"/>
      <c r="P219" s="37" t="n"/>
      <c r="Q219" s="37" t="n"/>
      <c r="R219" s="37" t="n"/>
      <c r="S219" s="37" t="n"/>
      <c r="T219" s="37" t="n"/>
      <c r="U219" s="37" t="n"/>
      <c r="V219" s="37" t="n"/>
      <c r="W219" s="37" t="n"/>
      <c r="X219" s="37" t="n"/>
      <c r="Y219" s="37" t="n"/>
      <c r="Z219" s="37" t="n"/>
      <c r="AA219" s="37" t="n"/>
      <c r="AB219" s="37" t="n"/>
      <c r="AC219" s="37" t="n"/>
      <c r="AD219" s="37" t="n"/>
      <c r="AE219" s="37" t="n"/>
      <c r="AF219" s="37" t="n"/>
      <c r="AG219" s="37" t="n"/>
      <c r="AH219" s="37" t="n"/>
      <c r="AI219" s="37" t="n"/>
      <c r="AJ219" s="37" t="n"/>
      <c r="AK219" s="37" t="n"/>
      <c r="AL219" s="37" t="n"/>
      <c r="AM219" s="37" t="n"/>
    </row>
    <row r="220" ht="35" customHeight="1" s="173" thickBot="1">
      <c r="A220" s="45" t="inlineStr">
        <is>
          <t>Deposito berjangka mudharabah</t>
        </is>
      </c>
      <c r="B220" s="45" t="n"/>
      <c r="C220" s="37" t="n">
        <v>48.125</v>
      </c>
      <c r="D220" s="37" t="n">
        <v>194.832</v>
      </c>
      <c r="E220" s="37" t="n">
        <v>55.047</v>
      </c>
      <c r="F220" s="37" t="n">
        <v>30.538</v>
      </c>
      <c r="G220" s="37" t="n">
        <v>26.121</v>
      </c>
      <c r="H220" s="37" t="n">
        <v>57.742</v>
      </c>
      <c r="I220" s="37" t="n">
        <v>40.069</v>
      </c>
      <c r="J220" s="37" t="n">
        <v>32.45</v>
      </c>
      <c r="K220" s="37" t="n"/>
      <c r="L220" s="37" t="n"/>
      <c r="M220" s="37" t="n"/>
      <c r="N220" s="37" t="n"/>
      <c r="O220" s="37" t="n"/>
      <c r="P220" s="37" t="n"/>
      <c r="Q220" s="37" t="n"/>
      <c r="R220" s="37" t="n"/>
      <c r="S220" s="37" t="n"/>
      <c r="T220" s="37" t="n"/>
      <c r="U220" s="37" t="n"/>
      <c r="V220" s="37" t="n"/>
      <c r="W220" s="37" t="n"/>
      <c r="X220" s="37" t="n"/>
      <c r="Y220" s="37" t="n"/>
      <c r="Z220" s="37" t="n"/>
      <c r="AA220" s="37" t="n"/>
      <c r="AB220" s="37" t="n"/>
      <c r="AC220" s="37" t="n"/>
      <c r="AD220" s="37" t="n"/>
      <c r="AE220" s="37" t="n"/>
      <c r="AF220" s="37" t="n"/>
      <c r="AG220" s="37" t="n"/>
      <c r="AH220" s="37" t="n"/>
      <c r="AI220" s="37" t="n"/>
      <c r="AJ220" s="37" t="n"/>
      <c r="AK220" s="37" t="n"/>
      <c r="AL220" s="37" t="n"/>
      <c r="AM220" s="37" t="n"/>
    </row>
    <row r="221" ht="18" customHeight="1" s="173" thickBot="1">
      <c r="A221" s="42" t="inlineStr">
        <is>
          <t>Efek yang diterbitkan bank</t>
        </is>
      </c>
      <c r="B221" s="42" t="n"/>
      <c r="C221" s="34" t="n"/>
      <c r="D221" s="34" t="n"/>
      <c r="E221" s="34" t="n"/>
      <c r="F221" s="34" t="n"/>
      <c r="G221" s="34" t="n"/>
      <c r="H221" s="34" t="n"/>
      <c r="I221" s="34" t="n"/>
      <c r="J221" s="34" t="n"/>
      <c r="K221" s="34" t="n"/>
      <c r="L221" s="34" t="n"/>
      <c r="M221" s="34" t="n"/>
      <c r="N221" s="34" t="n"/>
      <c r="O221" s="34" t="n"/>
      <c r="P221" s="34" t="n"/>
      <c r="Q221" s="34" t="n"/>
      <c r="R221" s="34" t="n"/>
      <c r="S221" s="34" t="n"/>
      <c r="T221" s="34" t="n"/>
      <c r="U221" s="34" t="n"/>
      <c r="V221" s="34" t="n"/>
      <c r="W221" s="34" t="n"/>
      <c r="X221" s="34" t="n"/>
      <c r="Y221" s="34" t="n"/>
      <c r="Z221" s="34" t="n"/>
      <c r="AA221" s="34" t="n"/>
      <c r="AB221" s="34" t="n"/>
      <c r="AC221" s="34" t="n"/>
      <c r="AD221" s="34" t="n"/>
      <c r="AE221" s="34" t="n"/>
      <c r="AF221" s="34" t="n"/>
      <c r="AG221" s="34" t="n"/>
      <c r="AH221" s="34" t="n"/>
      <c r="AI221" s="34" t="n"/>
      <c r="AJ221" s="34" t="n"/>
      <c r="AK221" s="34" t="n"/>
      <c r="AL221" s="34" t="n"/>
      <c r="AM221" s="34" t="n"/>
    </row>
    <row r="222" hidden="1" ht="35" customHeight="1" s="173" thickBot="1">
      <c r="A222" s="45" t="inlineStr">
        <is>
          <t>Investasi mudharabah antar bank</t>
        </is>
      </c>
      <c r="B222" s="45" t="n"/>
      <c r="C222" s="37" t="inlineStr"/>
      <c r="D222" s="37" t="inlineStr"/>
      <c r="E222" s="37" t="inlineStr"/>
      <c r="F222" s="37" t="inlineStr"/>
      <c r="G222" s="37" t="inlineStr"/>
      <c r="H222" s="37" t="inlineStr"/>
      <c r="I222" s="37" t="inlineStr"/>
      <c r="J222" s="37" t="inlineStr"/>
      <c r="K222" s="37" t="n"/>
      <c r="L222" s="37" t="n"/>
      <c r="M222" s="37" t="n"/>
      <c r="N222" s="37" t="n"/>
      <c r="O222" s="37" t="n"/>
      <c r="P222" s="37" t="n"/>
      <c r="Q222" s="37" t="n"/>
      <c r="R222" s="37" t="n"/>
      <c r="S222" s="37" t="n"/>
      <c r="T222" s="37" t="n"/>
      <c r="U222" s="37" t="n"/>
      <c r="V222" s="37" t="n"/>
      <c r="W222" s="37" t="n"/>
      <c r="X222" s="37" t="n"/>
      <c r="Y222" s="37" t="n"/>
      <c r="Z222" s="37" t="n"/>
      <c r="AA222" s="37" t="n"/>
      <c r="AB222" s="37" t="n"/>
      <c r="AC222" s="37" t="n"/>
      <c r="AD222" s="37" t="n"/>
      <c r="AE222" s="37" t="n"/>
      <c r="AF222" s="37" t="n"/>
      <c r="AG222" s="37" t="n"/>
      <c r="AH222" s="37" t="n"/>
      <c r="AI222" s="37" t="n"/>
      <c r="AJ222" s="37" t="n"/>
      <c r="AK222" s="37" t="n"/>
      <c r="AL222" s="37" t="n"/>
      <c r="AM222" s="37" t="n"/>
    </row>
    <row r="223" hidden="1" ht="18" customHeight="1" s="173" thickBot="1">
      <c r="A223" s="45" t="inlineStr">
        <is>
          <t>Sukuk mudharabah</t>
        </is>
      </c>
      <c r="B223" s="45" t="n"/>
      <c r="C223" s="37" t="inlineStr"/>
      <c r="D223" s="37" t="inlineStr"/>
      <c r="E223" s="37" t="inlineStr"/>
      <c r="F223" s="37" t="inlineStr"/>
      <c r="G223" s="37" t="inlineStr"/>
      <c r="H223" s="37" t="inlineStr"/>
      <c r="I223" s="37" t="inlineStr"/>
      <c r="J223" s="37" t="inlineStr"/>
      <c r="K223" s="37" t="n"/>
      <c r="L223" s="37" t="n"/>
      <c r="M223" s="37" t="n"/>
      <c r="N223" s="37" t="n"/>
      <c r="O223" s="37" t="n"/>
      <c r="P223" s="37" t="n"/>
      <c r="Q223" s="37" t="n"/>
      <c r="R223" s="37" t="n"/>
      <c r="S223" s="37" t="n"/>
      <c r="T223" s="37" t="n"/>
      <c r="U223" s="37" t="n"/>
      <c r="V223" s="37" t="n"/>
      <c r="W223" s="37" t="n"/>
      <c r="X223" s="37" t="n"/>
      <c r="Y223" s="37" t="n"/>
      <c r="Z223" s="37" t="n"/>
      <c r="AA223" s="37" t="n"/>
      <c r="AB223" s="37" t="n"/>
      <c r="AC223" s="37" t="n"/>
      <c r="AD223" s="37" t="n"/>
      <c r="AE223" s="37" t="n"/>
      <c r="AF223" s="37" t="n"/>
      <c r="AG223" s="37" t="n"/>
      <c r="AH223" s="37" t="n"/>
      <c r="AI223" s="37" t="n"/>
      <c r="AJ223" s="37" t="n"/>
      <c r="AK223" s="37" t="n"/>
      <c r="AL223" s="37" t="n"/>
      <c r="AM223" s="37" t="n"/>
    </row>
    <row r="224" hidden="1" ht="35" customHeight="1" s="173" thickBot="1">
      <c r="A224" s="45" t="inlineStr">
        <is>
          <t>Sukuk mudharabah subordinasi</t>
        </is>
      </c>
      <c r="B224" s="45" t="n"/>
      <c r="C224" s="37" t="inlineStr"/>
      <c r="D224" s="37" t="inlineStr"/>
      <c r="E224" s="37" t="inlineStr"/>
      <c r="F224" s="37" t="inlineStr"/>
      <c r="G224" s="37" t="inlineStr"/>
      <c r="H224" s="37" t="inlineStr"/>
      <c r="I224" s="37" t="inlineStr"/>
      <c r="J224" s="37" t="inlineStr"/>
      <c r="K224" s="37" t="n"/>
      <c r="L224" s="37" t="n"/>
      <c r="M224" s="37" t="n"/>
      <c r="N224" s="37" t="n"/>
      <c r="O224" s="37" t="n"/>
      <c r="P224" s="37" t="n"/>
      <c r="Q224" s="37" t="n"/>
      <c r="R224" s="37" t="n"/>
      <c r="S224" s="37" t="n"/>
      <c r="T224" s="37" t="n"/>
      <c r="U224" s="37" t="n"/>
      <c r="V224" s="37" t="n"/>
      <c r="W224" s="37" t="n"/>
      <c r="X224" s="37" t="n"/>
      <c r="Y224" s="37" t="n"/>
      <c r="Z224" s="37" t="n"/>
      <c r="AA224" s="37" t="n"/>
      <c r="AB224" s="37" t="n"/>
      <c r="AC224" s="37" t="n"/>
      <c r="AD224" s="37" t="n"/>
      <c r="AE224" s="37" t="n"/>
      <c r="AF224" s="37" t="n"/>
      <c r="AG224" s="37" t="n"/>
      <c r="AH224" s="37" t="n"/>
      <c r="AI224" s="37" t="n"/>
      <c r="AJ224" s="37" t="n"/>
      <c r="AK224" s="37" t="n"/>
      <c r="AL224" s="37" t="n"/>
      <c r="AM224" s="37" t="n"/>
    </row>
    <row r="225" ht="18" customHeight="1" s="173" thickBot="1">
      <c r="A225" s="42" t="inlineStr">
        <is>
          <t>Jumlah dana syirkah temporer</t>
        </is>
      </c>
      <c r="B225" s="42" t="n"/>
      <c r="C225" s="41" t="n">
        <v>4870.152</v>
      </c>
      <c r="D225" s="41" t="n">
        <v>5572.854</v>
      </c>
      <c r="E225" s="41" t="n">
        <v>6251.318</v>
      </c>
      <c r="F225" s="41" t="n">
        <v>7316.69</v>
      </c>
      <c r="G225" s="41" t="n">
        <v>8374.424000000001</v>
      </c>
      <c r="H225" s="41" t="n">
        <v>9267.368</v>
      </c>
      <c r="I225" s="41" t="n">
        <v>10141.898</v>
      </c>
      <c r="J225" s="41" t="n">
        <v>11536.693</v>
      </c>
      <c r="K225" s="41" t="n"/>
      <c r="L225" s="41" t="n"/>
      <c r="M225" s="41" t="n"/>
      <c r="N225" s="41" t="n"/>
      <c r="O225" s="41" t="n"/>
      <c r="P225" s="41" t="n"/>
      <c r="Q225" s="41" t="n"/>
      <c r="R225" s="41" t="n"/>
      <c r="S225" s="41" t="n"/>
      <c r="T225" s="41" t="n"/>
      <c r="U225" s="41" t="n"/>
      <c r="V225" s="41" t="n"/>
      <c r="W225" s="41" t="n"/>
      <c r="X225" s="41" t="n"/>
      <c r="Y225" s="41" t="n"/>
      <c r="Z225" s="41" t="n"/>
      <c r="AA225" s="41" t="n"/>
      <c r="AB225" s="41" t="n"/>
      <c r="AC225" s="41" t="n"/>
      <c r="AD225" s="41" t="n"/>
      <c r="AE225" s="41" t="n"/>
      <c r="AF225" s="41" t="n"/>
      <c r="AG225" s="41" t="n"/>
      <c r="AH225" s="41" t="n"/>
      <c r="AI225" s="41" t="n"/>
      <c r="AJ225" s="41" t="n"/>
      <c r="AK225" s="41" t="n"/>
      <c r="AL225" s="41" t="n"/>
      <c r="AM225" s="41" t="n"/>
    </row>
    <row r="226" ht="18" customHeight="1" s="173" thickBot="1">
      <c r="A226" s="38" t="inlineStr">
        <is>
          <t>Jumlah akumulasi dana tabarru</t>
        </is>
      </c>
      <c r="B226" s="38" t="n"/>
      <c r="C226" s="41" t="inlineStr"/>
      <c r="D226" s="41" t="inlineStr"/>
      <c r="E226" s="41" t="inlineStr"/>
      <c r="F226" s="41" t="inlineStr"/>
      <c r="G226" s="41" t="inlineStr"/>
      <c r="H226" s="41" t="inlineStr"/>
      <c r="I226" s="41" t="inlineStr"/>
      <c r="J226" s="41" t="inlineStr"/>
      <c r="K226" s="41" t="n"/>
      <c r="L226" s="41" t="n"/>
      <c r="M226" s="41" t="n"/>
      <c r="N226" s="41" t="n"/>
      <c r="O226" s="41" t="n"/>
      <c r="P226" s="41" t="n"/>
      <c r="Q226" s="41" t="n"/>
      <c r="R226" s="41" t="n"/>
      <c r="S226" s="41" t="n"/>
      <c r="T226" s="41" t="n"/>
      <c r="U226" s="41" t="n"/>
      <c r="V226" s="41" t="n"/>
      <c r="W226" s="41" t="n"/>
      <c r="X226" s="41" t="n"/>
      <c r="Y226" s="41" t="n"/>
      <c r="Z226" s="41" t="n"/>
      <c r="AA226" s="41" t="n"/>
      <c r="AB226" s="41" t="n"/>
      <c r="AC226" s="41" t="n"/>
      <c r="AD226" s="41" t="n"/>
      <c r="AE226" s="41" t="n"/>
      <c r="AF226" s="41" t="n"/>
      <c r="AG226" s="41" t="n"/>
      <c r="AH226" s="41" t="n"/>
      <c r="AI226" s="41" t="n"/>
      <c r="AJ226" s="41" t="n"/>
      <c r="AK226" s="41" t="n"/>
      <c r="AL226" s="41" t="n"/>
      <c r="AM226" s="41" t="n"/>
    </row>
    <row r="227" ht="18" customHeight="1" s="173" thickBot="1">
      <c r="A227" s="38" t="inlineStr">
        <is>
          <t>Ekuitas</t>
        </is>
      </c>
      <c r="B227" s="38" t="n"/>
      <c r="C227" s="34" t="n"/>
      <c r="D227" s="34" t="n"/>
      <c r="E227" s="34" t="n"/>
      <c r="F227" s="34" t="n"/>
      <c r="G227" s="34" t="n"/>
      <c r="H227" s="34" t="n"/>
      <c r="I227" s="34" t="n"/>
      <c r="J227" s="34" t="n"/>
      <c r="K227" s="34" t="n"/>
      <c r="L227" s="34" t="n"/>
      <c r="M227" s="34" t="n"/>
      <c r="N227" s="34" t="n"/>
      <c r="O227" s="34" t="n"/>
      <c r="P227" s="34" t="n"/>
      <c r="Q227" s="34" t="n"/>
      <c r="R227" s="34" t="n"/>
      <c r="S227" s="34" t="n"/>
      <c r="T227" s="34" t="n"/>
      <c r="U227" s="34" t="n"/>
      <c r="V227" s="34" t="n"/>
      <c r="W227" s="34" t="n"/>
      <c r="X227" s="34" t="n"/>
      <c r="Y227" s="34" t="n"/>
      <c r="Z227" s="34" t="n"/>
      <c r="AA227" s="34" t="n"/>
      <c r="AB227" s="34" t="n"/>
      <c r="AC227" s="34" t="n"/>
      <c r="AD227" s="34" t="n"/>
      <c r="AE227" s="34" t="n"/>
      <c r="AF227" s="34" t="n"/>
      <c r="AG227" s="34" t="n"/>
      <c r="AH227" s="34" t="n"/>
      <c r="AI227" s="34" t="n"/>
      <c r="AJ227" s="34" t="n"/>
      <c r="AK227" s="34" t="n"/>
      <c r="AL227" s="34" t="n"/>
      <c r="AM227" s="34" t="n"/>
    </row>
    <row r="228" ht="35" customHeight="1" s="173" thickBot="1">
      <c r="A228" s="42" t="inlineStr">
        <is>
          <t>Ekuitas yang diatribusikan kepada pemilik entitas induk</t>
        </is>
      </c>
      <c r="B228" s="42" t="n"/>
      <c r="C228" s="34" t="n"/>
      <c r="D228" s="34" t="n"/>
      <c r="E228" s="34" t="n"/>
      <c r="F228" s="34" t="n"/>
      <c r="G228" s="34" t="n"/>
      <c r="H228" s="34" t="n"/>
      <c r="I228" s="34" t="n"/>
      <c r="J228" s="34" t="n"/>
      <c r="K228" s="34" t="n"/>
      <c r="L228" s="34" t="n"/>
      <c r="M228" s="34" t="n"/>
      <c r="N228" s="34" t="n"/>
      <c r="O228" s="34" t="n"/>
      <c r="P228" s="34" t="n"/>
      <c r="Q228" s="34" t="n"/>
      <c r="R228" s="34" t="n"/>
      <c r="S228" s="34" t="n"/>
      <c r="T228" s="34" t="n"/>
      <c r="U228" s="34" t="n"/>
      <c r="V228" s="34" t="n"/>
      <c r="W228" s="34" t="n"/>
      <c r="X228" s="34" t="n"/>
      <c r="Y228" s="34" t="n"/>
      <c r="Z228" s="34" t="n"/>
      <c r="AA228" s="34" t="n"/>
      <c r="AB228" s="34" t="n"/>
      <c r="AC228" s="34" t="n"/>
      <c r="AD228" s="34" t="n"/>
      <c r="AE228" s="34" t="n"/>
      <c r="AF228" s="34" t="n"/>
      <c r="AG228" s="34" t="n"/>
      <c r="AH228" s="34" t="n"/>
      <c r="AI228" s="34" t="n"/>
      <c r="AJ228" s="34" t="n"/>
      <c r="AK228" s="34" t="n"/>
      <c r="AL228" s="34" t="n"/>
      <c r="AM228" s="34" t="n"/>
    </row>
    <row r="229" ht="18" customHeight="1" s="173" thickBot="1">
      <c r="A229" s="45" t="inlineStr">
        <is>
          <t>Saham biasa</t>
        </is>
      </c>
      <c r="B229" s="45" t="n"/>
      <c r="C229" s="37" t="n">
        <v>2459.697</v>
      </c>
      <c r="D229" s="37" t="n">
        <v>2459.697</v>
      </c>
      <c r="E229" s="37" t="n">
        <v>2459.697</v>
      </c>
      <c r="F229" s="37" t="n">
        <v>2459.697</v>
      </c>
      <c r="G229" s="37" t="n">
        <v>2630.361</v>
      </c>
      <c r="H229" s="37" t="n">
        <v>2630.361</v>
      </c>
      <c r="I229" s="37" t="n">
        <v>2630.361</v>
      </c>
      <c r="J229" s="37" t="n">
        <v>2630.361</v>
      </c>
      <c r="K229" s="37" t="n"/>
      <c r="L229" s="37" t="n"/>
      <c r="M229" s="37" t="n"/>
      <c r="N229" s="37" t="n"/>
      <c r="O229" s="37" t="n"/>
      <c r="P229" s="37" t="n"/>
      <c r="Q229" s="37" t="n"/>
      <c r="R229" s="37" t="n"/>
      <c r="S229" s="37" t="n"/>
      <c r="T229" s="37" t="n"/>
      <c r="U229" s="37" t="n"/>
      <c r="V229" s="37" t="n"/>
      <c r="W229" s="37" t="n"/>
      <c r="X229" s="37" t="n"/>
      <c r="Y229" s="37" t="n"/>
      <c r="Z229" s="37" t="n"/>
      <c r="AA229" s="37" t="n"/>
      <c r="AB229" s="37" t="n"/>
      <c r="AC229" s="37" t="n"/>
      <c r="AD229" s="37" t="n"/>
      <c r="AE229" s="37" t="n"/>
      <c r="AF229" s="37" t="n"/>
      <c r="AG229" s="37" t="n"/>
      <c r="AH229" s="37" t="n"/>
      <c r="AI229" s="37" t="n"/>
      <c r="AJ229" s="37" t="n"/>
      <c r="AK229" s="37" t="n"/>
      <c r="AL229" s="37" t="n"/>
      <c r="AM229" s="37" t="n"/>
    </row>
    <row r="230" hidden="1" ht="18" customHeight="1" s="173" thickBot="1">
      <c r="A230" s="45" t="inlineStr">
        <is>
          <t>Saham preferen</t>
        </is>
      </c>
      <c r="B230" s="45" t="n"/>
      <c r="C230" s="37" t="inlineStr"/>
      <c r="D230" s="37" t="inlineStr"/>
      <c r="E230" s="37" t="inlineStr"/>
      <c r="F230" s="37" t="inlineStr"/>
      <c r="G230" s="37" t="inlineStr"/>
      <c r="H230" s="37" t="inlineStr"/>
      <c r="I230" s="37" t="inlineStr"/>
      <c r="J230" s="37" t="inlineStr"/>
      <c r="K230" s="37" t="n"/>
      <c r="L230" s="37" t="n"/>
      <c r="M230" s="37" t="n"/>
      <c r="N230" s="37" t="n"/>
      <c r="O230" s="37" t="n"/>
      <c r="P230" s="37" t="n"/>
      <c r="Q230" s="37" t="n"/>
      <c r="R230" s="37" t="n"/>
      <c r="S230" s="37" t="n"/>
      <c r="T230" s="37" t="n"/>
      <c r="U230" s="37" t="n"/>
      <c r="V230" s="37" t="n"/>
      <c r="W230" s="37" t="n"/>
      <c r="X230" s="37" t="n"/>
      <c r="Y230" s="37" t="n"/>
      <c r="Z230" s="37" t="n"/>
      <c r="AA230" s="37" t="n"/>
      <c r="AB230" s="37" t="n"/>
      <c r="AC230" s="37" t="n"/>
      <c r="AD230" s="37" t="n"/>
      <c r="AE230" s="37" t="n"/>
      <c r="AF230" s="37" t="n"/>
      <c r="AG230" s="37" t="n"/>
      <c r="AH230" s="37" t="n"/>
      <c r="AI230" s="37" t="n"/>
      <c r="AJ230" s="37" t="n"/>
      <c r="AK230" s="37" t="n"/>
      <c r="AL230" s="37" t="n"/>
      <c r="AM230" s="37" t="n"/>
    </row>
    <row r="231" ht="18" customHeight="1" s="173" thickBot="1">
      <c r="A231" s="45" t="inlineStr">
        <is>
          <t>Tambahan modal disetor</t>
        </is>
      </c>
      <c r="B231" s="45" t="n"/>
      <c r="C231" s="37" t="n">
        <v>1058.541</v>
      </c>
      <c r="D231" s="37" t="n">
        <v>1058.541</v>
      </c>
      <c r="E231" s="37" t="n">
        <v>1058.541</v>
      </c>
      <c r="F231" s="37" t="n">
        <v>1058.541</v>
      </c>
      <c r="G231" s="37" t="n">
        <v>1812.876</v>
      </c>
      <c r="H231" s="37" t="n">
        <v>1812.876</v>
      </c>
      <c r="I231" s="37" t="n">
        <v>1812.876</v>
      </c>
      <c r="J231" s="37" t="n">
        <v>1812.876</v>
      </c>
      <c r="K231" s="37" t="n"/>
      <c r="L231" s="37" t="n"/>
      <c r="M231" s="37" t="n"/>
      <c r="N231" s="37" t="n"/>
      <c r="O231" s="37" t="n"/>
      <c r="P231" s="37" t="n"/>
      <c r="Q231" s="37" t="n"/>
      <c r="R231" s="37" t="n"/>
      <c r="S231" s="37" t="n"/>
      <c r="T231" s="37" t="n"/>
      <c r="U231" s="37" t="n"/>
      <c r="V231" s="37" t="n"/>
      <c r="W231" s="37" t="n"/>
      <c r="X231" s="37" t="n"/>
      <c r="Y231" s="37" t="n"/>
      <c r="Z231" s="37" t="n"/>
      <c r="AA231" s="37" t="n"/>
      <c r="AB231" s="37" t="n"/>
      <c r="AC231" s="37" t="n"/>
      <c r="AD231" s="37" t="n"/>
      <c r="AE231" s="37" t="n"/>
      <c r="AF231" s="37" t="n"/>
      <c r="AG231" s="37" t="n"/>
      <c r="AH231" s="37" t="n"/>
      <c r="AI231" s="37" t="n"/>
      <c r="AJ231" s="37" t="n"/>
      <c r="AK231" s="37" t="n"/>
      <c r="AL231" s="37" t="n"/>
      <c r="AM231" s="37" t="n"/>
    </row>
    <row r="232" hidden="1" ht="18" customHeight="1" s="173" thickBot="1">
      <c r="A232" s="45" t="inlineStr">
        <is>
          <t>Saham treasuri</t>
        </is>
      </c>
      <c r="B232" s="45" t="n"/>
      <c r="C232" s="40" t="inlineStr"/>
      <c r="D232" s="40" t="inlineStr"/>
      <c r="E232" s="40" t="inlineStr"/>
      <c r="F232" s="40" t="inlineStr"/>
      <c r="G232" s="40" t="inlineStr"/>
      <c r="H232" s="40" t="inlineStr"/>
      <c r="I232" s="40" t="inlineStr"/>
      <c r="J232" s="40" t="inlineStr"/>
      <c r="K232" s="40" t="n"/>
      <c r="L232" s="40" t="n"/>
      <c r="M232" s="40" t="n"/>
      <c r="N232" s="40" t="n"/>
      <c r="O232" s="40" t="n"/>
      <c r="P232" s="40" t="n"/>
      <c r="Q232" s="40" t="n"/>
      <c r="R232" s="40" t="n"/>
      <c r="S232" s="40" t="n"/>
      <c r="T232" s="40" t="n"/>
      <c r="U232" s="40" t="n"/>
      <c r="V232" s="40" t="n"/>
      <c r="W232" s="40" t="n"/>
      <c r="X232" s="40" t="n"/>
      <c r="Y232" s="40" t="n"/>
      <c r="Z232" s="40" t="n"/>
      <c r="AA232" s="40" t="n"/>
      <c r="AB232" s="40" t="n"/>
      <c r="AC232" s="40" t="n"/>
      <c r="AD232" s="40" t="n"/>
      <c r="AE232" s="40" t="n"/>
      <c r="AF232" s="40" t="n"/>
      <c r="AG232" s="40" t="n"/>
      <c r="AH232" s="40" t="n"/>
      <c r="AI232" s="40" t="n"/>
      <c r="AJ232" s="40" t="n"/>
      <c r="AK232" s="40" t="n"/>
      <c r="AL232" s="40" t="n"/>
      <c r="AM232" s="40" t="n"/>
    </row>
    <row r="233" hidden="1" ht="18" customHeight="1" s="173" thickBot="1">
      <c r="A233" s="45" t="inlineStr">
        <is>
          <t>Uang muka setoran modal</t>
        </is>
      </c>
      <c r="B233" s="45" t="n"/>
      <c r="C233" s="37" t="inlineStr"/>
      <c r="D233" s="37" t="inlineStr"/>
      <c r="E233" s="37" t="inlineStr"/>
      <c r="F233" s="37" t="inlineStr"/>
      <c r="G233" s="37" t="inlineStr"/>
      <c r="H233" s="37" t="inlineStr"/>
      <c r="I233" s="37" t="inlineStr"/>
      <c r="J233" s="37" t="inlineStr"/>
      <c r="K233" s="37" t="n"/>
      <c r="L233" s="37" t="n"/>
      <c r="M233" s="37" t="n"/>
      <c r="N233" s="37" t="n"/>
      <c r="O233" s="37" t="n"/>
      <c r="P233" s="37" t="n"/>
      <c r="Q233" s="37" t="n"/>
      <c r="R233" s="37" t="n"/>
      <c r="S233" s="37" t="n"/>
      <c r="T233" s="37" t="n"/>
      <c r="U233" s="37" t="n"/>
      <c r="V233" s="37" t="n"/>
      <c r="W233" s="37" t="n"/>
      <c r="X233" s="37" t="n"/>
      <c r="Y233" s="37" t="n"/>
      <c r="Z233" s="37" t="n"/>
      <c r="AA233" s="37" t="n"/>
      <c r="AB233" s="37" t="n"/>
      <c r="AC233" s="37" t="n"/>
      <c r="AD233" s="37" t="n"/>
      <c r="AE233" s="37" t="n"/>
      <c r="AF233" s="37" t="n"/>
      <c r="AG233" s="37" t="n"/>
      <c r="AH233" s="37" t="n"/>
      <c r="AI233" s="37" t="n"/>
      <c r="AJ233" s="37" t="n"/>
      <c r="AK233" s="37" t="n"/>
      <c r="AL233" s="37" t="n"/>
      <c r="AM233" s="37" t="n"/>
    </row>
    <row r="234" hidden="1" ht="18" customHeight="1" s="173" thickBot="1">
      <c r="A234" s="45" t="inlineStr">
        <is>
          <t>Opsi saham</t>
        </is>
      </c>
      <c r="B234" s="45" t="n"/>
      <c r="C234" s="37" t="inlineStr"/>
      <c r="D234" s="37" t="inlineStr"/>
      <c r="E234" s="37" t="inlineStr"/>
      <c r="F234" s="37" t="inlineStr"/>
      <c r="G234" s="37" t="inlineStr"/>
      <c r="H234" s="37" t="inlineStr"/>
      <c r="I234" s="37" t="inlineStr"/>
      <c r="J234" s="37" t="inlineStr"/>
      <c r="K234" s="37" t="n"/>
      <c r="L234" s="37" t="n"/>
      <c r="M234" s="37" t="n"/>
      <c r="N234" s="37" t="n"/>
      <c r="O234" s="37" t="n"/>
      <c r="P234" s="37" t="n"/>
      <c r="Q234" s="37" t="n"/>
      <c r="R234" s="37" t="n"/>
      <c r="S234" s="37" t="n"/>
      <c r="T234" s="37" t="n"/>
      <c r="U234" s="37" t="n"/>
      <c r="V234" s="37" t="n"/>
      <c r="W234" s="37" t="n"/>
      <c r="X234" s="37" t="n"/>
      <c r="Y234" s="37" t="n"/>
      <c r="Z234" s="37" t="n"/>
      <c r="AA234" s="37" t="n"/>
      <c r="AB234" s="37" t="n"/>
      <c r="AC234" s="37" t="n"/>
      <c r="AD234" s="37" t="n"/>
      <c r="AE234" s="37" t="n"/>
      <c r="AF234" s="37" t="n"/>
      <c r="AG234" s="37" t="n"/>
      <c r="AH234" s="37" t="n"/>
      <c r="AI234" s="37" t="n"/>
      <c r="AJ234" s="37" t="n"/>
      <c r="AK234" s="37" t="n"/>
      <c r="AL234" s="37" t="n"/>
      <c r="AM234" s="37" t="n"/>
    </row>
    <row r="235" hidden="1" ht="35" customHeight="1" s="173" thickBot="1">
      <c r="A235" s="45" t="inlineStr">
        <is>
          <t>Penjabaran laporan keuangan</t>
        </is>
      </c>
      <c r="B235" s="45" t="n"/>
      <c r="C235" s="37" t="n">
        <v/>
      </c>
      <c r="D235" s="37" t="n">
        <v/>
      </c>
      <c r="E235" s="37" t="n">
        <v/>
      </c>
      <c r="F235" s="37" t="inlineStr"/>
      <c r="G235" s="37" t="inlineStr"/>
      <c r="H235" s="37" t="inlineStr"/>
      <c r="I235" s="37" t="inlineStr"/>
      <c r="J235" s="37" t="inlineStr"/>
      <c r="K235" s="37" t="n"/>
      <c r="L235" s="37" t="n"/>
      <c r="M235" s="37" t="n"/>
      <c r="N235" s="37" t="n"/>
      <c r="O235" s="37" t="n"/>
      <c r="P235" s="37" t="n"/>
      <c r="Q235" s="37" t="n"/>
      <c r="R235" s="37" t="n"/>
      <c r="S235" s="37" t="n"/>
      <c r="T235" s="37" t="n"/>
      <c r="U235" s="37" t="n"/>
      <c r="V235" s="37" t="n"/>
      <c r="W235" s="37" t="n"/>
      <c r="X235" s="37" t="n"/>
      <c r="Y235" s="37" t="n"/>
      <c r="Z235" s="37" t="n"/>
      <c r="AA235" s="37" t="n"/>
      <c r="AB235" s="37" t="n"/>
      <c r="AC235" s="37" t="n"/>
      <c r="AD235" s="37" t="n"/>
      <c r="AE235" s="37" t="n"/>
      <c r="AF235" s="37" t="n"/>
      <c r="AG235" s="37" t="n"/>
      <c r="AH235" s="37" t="n"/>
      <c r="AI235" s="37" t="n"/>
      <c r="AJ235" s="37" t="n"/>
      <c r="AK235" s="37" t="n"/>
      <c r="AL235" s="37" t="n"/>
      <c r="AM235" s="37" t="n"/>
    </row>
    <row r="236" ht="18" customHeight="1" s="173" thickBot="1">
      <c r="A236" s="45" t="inlineStr">
        <is>
          <t>Cadangan revaluasi</t>
        </is>
      </c>
      <c r="B236" s="45" t="n"/>
      <c r="C236" s="37" t="n">
        <v>1933.791</v>
      </c>
      <c r="D236" s="37" t="n">
        <v>2020.781</v>
      </c>
      <c r="E236" s="37" t="n">
        <v>2080.964</v>
      </c>
      <c r="F236" s="37" t="n">
        <v>2201.402</v>
      </c>
      <c r="G236" s="37" t="n">
        <v>2169.577</v>
      </c>
      <c r="H236" s="37" t="n">
        <v>2164.733</v>
      </c>
      <c r="I236" s="37" t="n">
        <v>2237.956</v>
      </c>
      <c r="J236" s="37" t="n">
        <v>2268.366</v>
      </c>
      <c r="K236" s="37" t="n"/>
      <c r="L236" s="37" t="n"/>
      <c r="M236" s="37" t="n"/>
      <c r="N236" s="37" t="n"/>
      <c r="O236" s="37" t="n"/>
      <c r="P236" s="37" t="n"/>
      <c r="Q236" s="37" t="n"/>
      <c r="R236" s="37" t="n"/>
      <c r="S236" s="37" t="n"/>
      <c r="T236" s="37" t="n"/>
      <c r="U236" s="37" t="n"/>
      <c r="V236" s="37" t="n"/>
      <c r="W236" s="37" t="n"/>
      <c r="X236" s="37" t="n"/>
      <c r="Y236" s="37" t="n"/>
      <c r="Z236" s="37" t="n"/>
      <c r="AA236" s="37" t="n"/>
      <c r="AB236" s="37" t="n"/>
      <c r="AC236" s="37" t="n"/>
      <c r="AD236" s="37" t="n"/>
      <c r="AE236" s="37" t="n"/>
      <c r="AF236" s="37" t="n"/>
      <c r="AG236" s="37" t="n"/>
      <c r="AH236" s="37" t="n"/>
      <c r="AI236" s="37" t="n"/>
      <c r="AJ236" s="37" t="n"/>
      <c r="AK236" s="37" t="n"/>
      <c r="AL236" s="37" t="n"/>
      <c r="AM236" s="37" t="n"/>
    </row>
    <row r="237" hidden="1" ht="35" customHeight="1" s="173" thickBot="1">
      <c r="A237" s="45" t="inlineStr">
        <is>
          <t>Cadangan selisih kurs penjabaran</t>
        </is>
      </c>
      <c r="B237" s="45" t="n"/>
      <c r="C237" s="37" t="inlineStr"/>
      <c r="D237" s="37" t="inlineStr"/>
      <c r="E237" s="37" t="inlineStr"/>
      <c r="F237" s="37" t="inlineStr"/>
      <c r="G237" s="37" t="inlineStr"/>
      <c r="H237" s="37" t="inlineStr"/>
      <c r="I237" s="37" t="inlineStr"/>
      <c r="J237" s="37" t="inlineStr"/>
      <c r="K237" s="37" t="n"/>
      <c r="L237" s="37" t="n"/>
      <c r="M237" s="37" t="n"/>
      <c r="N237" s="37" t="n"/>
      <c r="O237" s="37" t="n"/>
      <c r="P237" s="37" t="n"/>
      <c r="Q237" s="37" t="n"/>
      <c r="R237" s="37" t="n"/>
      <c r="S237" s="37" t="n"/>
      <c r="T237" s="37" t="n"/>
      <c r="U237" s="37" t="n"/>
      <c r="V237" s="37" t="n"/>
      <c r="W237" s="37" t="n"/>
      <c r="X237" s="37" t="n"/>
      <c r="Y237" s="37" t="n"/>
      <c r="Z237" s="37" t="n"/>
      <c r="AA237" s="37" t="n"/>
      <c r="AB237" s="37" t="n"/>
      <c r="AC237" s="37" t="n"/>
      <c r="AD237" s="37" t="n"/>
      <c r="AE237" s="37" t="n"/>
      <c r="AF237" s="37" t="n"/>
      <c r="AG237" s="37" t="n"/>
      <c r="AH237" s="37" t="n"/>
      <c r="AI237" s="37" t="n"/>
      <c r="AJ237" s="37" t="n"/>
      <c r="AK237" s="37" t="n"/>
      <c r="AL237" s="37" t="n"/>
      <c r="AM237" s="37" t="n"/>
    </row>
    <row r="238" ht="52" customHeight="1" s="173" thickBot="1">
      <c r="A238" s="45" t="inlineStr">
        <is>
          <t>Cadangan perubahan nilai wajar aset keuangan tersedia untuk dijual</t>
        </is>
      </c>
      <c r="B238" s="45" t="n"/>
      <c r="C238" s="37" t="inlineStr"/>
      <c r="D238" s="37" t="n">
        <v>-1.514</v>
      </c>
      <c r="E238" s="37" t="n">
        <v>116.935</v>
      </c>
      <c r="F238" s="37" t="n">
        <v>-8.577</v>
      </c>
      <c r="G238" s="37" t="n">
        <v/>
      </c>
      <c r="H238" s="37" t="n">
        <v/>
      </c>
      <c r="I238" s="37" t="n">
        <v/>
      </c>
      <c r="J238" s="37" t="n">
        <v/>
      </c>
      <c r="K238" s="37" t="n"/>
      <c r="L238" s="37" t="n"/>
      <c r="M238" s="37" t="n"/>
      <c r="N238" s="37" t="n"/>
      <c r="O238" s="37" t="n"/>
      <c r="P238" s="37" t="n"/>
      <c r="Q238" s="37" t="n"/>
      <c r="R238" s="37" t="n"/>
      <c r="S238" s="37" t="n"/>
      <c r="T238" s="37" t="n"/>
      <c r="U238" s="37" t="n"/>
      <c r="V238" s="37" t="n"/>
      <c r="W238" s="37" t="n"/>
      <c r="X238" s="37" t="n"/>
      <c r="Y238" s="37" t="n"/>
      <c r="Z238" s="37" t="n"/>
      <c r="AA238" s="37" t="n"/>
      <c r="AB238" s="37" t="n"/>
      <c r="AC238" s="37" t="n"/>
      <c r="AD238" s="37" t="n"/>
      <c r="AE238" s="37" t="n"/>
      <c r="AF238" s="37" t="n"/>
      <c r="AG238" s="37" t="n"/>
      <c r="AH238" s="37" t="n"/>
      <c r="AI238" s="37" t="n"/>
      <c r="AJ238" s="37" t="n"/>
      <c r="AK238" s="37" t="n"/>
      <c r="AL238" s="37" t="n"/>
      <c r="AM238" s="37" t="n"/>
    </row>
    <row r="239" ht="69" customHeight="1" s="173" thickBot="1">
      <c r="A239" s="45" t="inlineStr">
        <is>
          <t>Cadangan perubahan nilai wajar aset keuangan nilai wajar melalui pendapatan komprehensif lainnya</t>
        </is>
      </c>
      <c r="B239" s="45" t="n"/>
      <c r="C239" s="37" t="n">
        <v/>
      </c>
      <c r="D239" s="37" t="n">
        <v/>
      </c>
      <c r="E239" s="37" t="n">
        <v/>
      </c>
      <c r="F239" s="37" t="n">
        <v>-8.577</v>
      </c>
      <c r="G239" s="37" t="n">
        <v>-420.813</v>
      </c>
      <c r="H239" s="37" t="n">
        <v>-289.695</v>
      </c>
      <c r="I239" s="37" t="n">
        <v>-422.19</v>
      </c>
      <c r="J239" s="37" t="n">
        <v>254.451</v>
      </c>
      <c r="K239" s="37" t="n"/>
      <c r="L239" s="37" t="n"/>
      <c r="M239" s="37" t="n"/>
      <c r="N239" s="37" t="n"/>
      <c r="O239" s="37" t="n"/>
      <c r="P239" s="37" t="n"/>
      <c r="Q239" s="37" t="n"/>
      <c r="R239" s="37" t="n"/>
      <c r="S239" s="37" t="n"/>
      <c r="T239" s="37" t="n"/>
      <c r="U239" s="37" t="n"/>
      <c r="V239" s="37" t="n"/>
      <c r="W239" s="37" t="n"/>
      <c r="X239" s="37" t="n"/>
      <c r="Y239" s="37" t="n"/>
      <c r="Z239" s="37" t="n"/>
      <c r="AA239" s="37" t="n"/>
      <c r="AB239" s="37" t="n"/>
      <c r="AC239" s="37" t="n"/>
      <c r="AD239" s="37" t="n"/>
      <c r="AE239" s="37" t="n"/>
      <c r="AF239" s="37" t="n"/>
      <c r="AG239" s="37" t="n"/>
      <c r="AH239" s="37" t="n"/>
      <c r="AI239" s="37" t="n"/>
      <c r="AJ239" s="37" t="n"/>
      <c r="AK239" s="37" t="n"/>
      <c r="AL239" s="37" t="n"/>
      <c r="AM239" s="37" t="n"/>
    </row>
    <row r="240" hidden="1" ht="52" customHeight="1" s="173" thickBot="1">
      <c r="A240" s="45" t="inlineStr">
        <is>
          <t>Cadangan keuntungan (kerugian) investasi pada instrumen ekuitas</t>
        </is>
      </c>
      <c r="B240" s="45" t="n"/>
      <c r="C240" s="37" t="inlineStr"/>
      <c r="D240" s="37" t="inlineStr"/>
      <c r="E240" s="37" t="inlineStr"/>
      <c r="F240" s="37" t="inlineStr"/>
      <c r="G240" s="37" t="inlineStr"/>
      <c r="H240" s="37" t="inlineStr"/>
      <c r="I240" s="37" t="inlineStr"/>
      <c r="J240" s="37" t="inlineStr"/>
      <c r="K240" s="37" t="n"/>
      <c r="L240" s="37" t="n"/>
      <c r="M240" s="37" t="n"/>
      <c r="N240" s="37" t="n"/>
      <c r="O240" s="37" t="n"/>
      <c r="P240" s="37" t="n"/>
      <c r="Q240" s="37" t="n"/>
      <c r="R240" s="37" t="n"/>
      <c r="S240" s="37" t="n"/>
      <c r="T240" s="37" t="n"/>
      <c r="U240" s="37" t="n"/>
      <c r="V240" s="37" t="n"/>
      <c r="W240" s="37" t="n"/>
      <c r="X240" s="37" t="n"/>
      <c r="Y240" s="37" t="n"/>
      <c r="Z240" s="37" t="n"/>
      <c r="AA240" s="37" t="n"/>
      <c r="AB240" s="37" t="n"/>
      <c r="AC240" s="37" t="n"/>
      <c r="AD240" s="37" t="n"/>
      <c r="AE240" s="37" t="n"/>
      <c r="AF240" s="37" t="n"/>
      <c r="AG240" s="37" t="n"/>
      <c r="AH240" s="37" t="n"/>
      <c r="AI240" s="37" t="n"/>
      <c r="AJ240" s="37" t="n"/>
      <c r="AK240" s="37" t="n"/>
      <c r="AL240" s="37" t="n"/>
      <c r="AM240" s="37" t="n"/>
    </row>
    <row r="241" hidden="1" ht="35" customHeight="1" s="173" thickBot="1">
      <c r="A241" s="45" t="inlineStr">
        <is>
          <t>Cadangan pembayaran berbasis saham</t>
        </is>
      </c>
      <c r="B241" s="45" t="n"/>
      <c r="C241" s="37" t="inlineStr"/>
      <c r="D241" s="37" t="inlineStr"/>
      <c r="E241" s="37" t="inlineStr"/>
      <c r="F241" s="37" t="inlineStr"/>
      <c r="G241" s="37" t="inlineStr"/>
      <c r="H241" s="37" t="inlineStr"/>
      <c r="I241" s="37" t="inlineStr"/>
      <c r="J241" s="37" t="inlineStr"/>
      <c r="K241" s="37" t="n"/>
      <c r="L241" s="37" t="n"/>
      <c r="M241" s="37" t="n"/>
      <c r="N241" s="37" t="n"/>
      <c r="O241" s="37" t="n"/>
      <c r="P241" s="37" t="n"/>
      <c r="Q241" s="37" t="n"/>
      <c r="R241" s="37" t="n"/>
      <c r="S241" s="37" t="n"/>
      <c r="T241" s="37" t="n"/>
      <c r="U241" s="37" t="n"/>
      <c r="V241" s="37" t="n"/>
      <c r="W241" s="37" t="n"/>
      <c r="X241" s="37" t="n"/>
      <c r="Y241" s="37" t="n"/>
      <c r="Z241" s="37" t="n"/>
      <c r="AA241" s="37" t="n"/>
      <c r="AB241" s="37" t="n"/>
      <c r="AC241" s="37" t="n"/>
      <c r="AD241" s="37" t="n"/>
      <c r="AE241" s="37" t="n"/>
      <c r="AF241" s="37" t="n"/>
      <c r="AG241" s="37" t="n"/>
      <c r="AH241" s="37" t="n"/>
      <c r="AI241" s="37" t="n"/>
      <c r="AJ241" s="37" t="n"/>
      <c r="AK241" s="37" t="n"/>
      <c r="AL241" s="37" t="n"/>
      <c r="AM241" s="37" t="n"/>
    </row>
    <row r="242" hidden="1" ht="35" customHeight="1" s="173" thickBot="1">
      <c r="A242" s="45" t="inlineStr">
        <is>
          <t>Cadangan lindung nilai arus kas</t>
        </is>
      </c>
      <c r="B242" s="45" t="n"/>
      <c r="C242" s="37" t="inlineStr"/>
      <c r="D242" s="37" t="inlineStr"/>
      <c r="E242" s="37" t="inlineStr"/>
      <c r="F242" s="37" t="inlineStr"/>
      <c r="G242" s="37" t="inlineStr"/>
      <c r="H242" s="37" t="inlineStr"/>
      <c r="I242" s="37" t="inlineStr"/>
      <c r="J242" s="37" t="inlineStr"/>
      <c r="K242" s="37" t="n"/>
      <c r="L242" s="37" t="n"/>
      <c r="M242" s="37" t="n"/>
      <c r="N242" s="37" t="n"/>
      <c r="O242" s="37" t="n"/>
      <c r="P242" s="37" t="n"/>
      <c r="Q242" s="37" t="n"/>
      <c r="R242" s="37" t="n"/>
      <c r="S242" s="37" t="n"/>
      <c r="T242" s="37" t="n"/>
      <c r="U242" s="37" t="n"/>
      <c r="V242" s="37" t="n"/>
      <c r="W242" s="37" t="n"/>
      <c r="X242" s="37" t="n"/>
      <c r="Y242" s="37" t="n"/>
      <c r="Z242" s="37" t="n"/>
      <c r="AA242" s="37" t="n"/>
      <c r="AB242" s="37" t="n"/>
      <c r="AC242" s="37" t="n"/>
      <c r="AD242" s="37" t="n"/>
      <c r="AE242" s="37" t="n"/>
      <c r="AF242" s="37" t="n"/>
      <c r="AG242" s="37" t="n"/>
      <c r="AH242" s="37" t="n"/>
      <c r="AI242" s="37" t="n"/>
      <c r="AJ242" s="37" t="n"/>
      <c r="AK242" s="37" t="n"/>
      <c r="AL242" s="37" t="n"/>
      <c r="AM242" s="37" t="n"/>
    </row>
    <row r="243" ht="52" customHeight="1" s="173" thickBot="1">
      <c r="A243" s="45" t="inlineStr">
        <is>
          <t>Cadangan pengukuran kembali program imbalan pasti</t>
        </is>
      </c>
      <c r="B243" s="45" t="n"/>
      <c r="C243" s="37" t="n">
        <v>-170.839</v>
      </c>
      <c r="D243" s="37" t="n">
        <v>-179.115</v>
      </c>
      <c r="E243" s="37" t="n">
        <v>-138.47</v>
      </c>
      <c r="F243" s="37" t="n">
        <v>-146.439</v>
      </c>
      <c r="G243" s="37" t="n">
        <v>-166.272</v>
      </c>
      <c r="H243" s="37" t="n">
        <v>-167.121</v>
      </c>
      <c r="I243" s="37" t="n">
        <v>-172.505</v>
      </c>
      <c r="J243" s="37" t="n">
        <v>-186.203</v>
      </c>
      <c r="K243" s="37" t="n"/>
      <c r="L243" s="37" t="n"/>
      <c r="M243" s="37" t="n"/>
      <c r="N243" s="37" t="n"/>
      <c r="O243" s="37" t="n"/>
      <c r="P243" s="37" t="n"/>
      <c r="Q243" s="37" t="n"/>
      <c r="R243" s="37" t="n"/>
      <c r="S243" s="37" t="n"/>
      <c r="T243" s="37" t="n"/>
      <c r="U243" s="37" t="n"/>
      <c r="V243" s="37" t="n"/>
      <c r="W243" s="37" t="n"/>
      <c r="X243" s="37" t="n"/>
      <c r="Y243" s="37" t="n"/>
      <c r="Z243" s="37" t="n"/>
      <c r="AA243" s="37" t="n"/>
      <c r="AB243" s="37" t="n"/>
      <c r="AC243" s="37" t="n"/>
      <c r="AD243" s="37" t="n"/>
      <c r="AE243" s="37" t="n"/>
      <c r="AF243" s="37" t="n"/>
      <c r="AG243" s="37" t="n"/>
      <c r="AH243" s="37" t="n"/>
      <c r="AI243" s="37" t="n"/>
      <c r="AJ243" s="37" t="n"/>
      <c r="AK243" s="37" t="n"/>
      <c r="AL243" s="37" t="n"/>
      <c r="AM243" s="37" t="n"/>
    </row>
    <row r="244" hidden="1" ht="18" customHeight="1" s="173" thickBot="1">
      <c r="A244" s="45" t="inlineStr">
        <is>
          <t>Cadangan lainnya</t>
        </is>
      </c>
      <c r="B244" s="45" t="n"/>
      <c r="C244" s="37" t="inlineStr"/>
      <c r="D244" s="37" t="inlineStr"/>
      <c r="E244" s="37" t="inlineStr"/>
      <c r="F244" s="37" t="inlineStr"/>
      <c r="G244" s="37" t="inlineStr"/>
      <c r="H244" s="37" t="inlineStr"/>
      <c r="I244" s="37" t="inlineStr"/>
      <c r="J244" s="37" t="inlineStr"/>
      <c r="K244" s="37" t="n"/>
      <c r="L244" s="37" t="n"/>
      <c r="M244" s="37" t="n"/>
      <c r="N244" s="37" t="n"/>
      <c r="O244" s="37" t="n"/>
      <c r="P244" s="37" t="n"/>
      <c r="Q244" s="37" t="n"/>
      <c r="R244" s="37" t="n"/>
      <c r="S244" s="37" t="n"/>
      <c r="T244" s="37" t="n"/>
      <c r="U244" s="37" t="n"/>
      <c r="V244" s="37" t="n"/>
      <c r="W244" s="37" t="n"/>
      <c r="X244" s="37" t="n"/>
      <c r="Y244" s="37" t="n"/>
      <c r="Z244" s="37" t="n"/>
      <c r="AA244" s="37" t="n"/>
      <c r="AB244" s="37" t="n"/>
      <c r="AC244" s="37" t="n"/>
      <c r="AD244" s="37" t="n"/>
      <c r="AE244" s="37" t="n"/>
      <c r="AF244" s="37" t="n"/>
      <c r="AG244" s="37" t="n"/>
      <c r="AH244" s="37" t="n"/>
      <c r="AI244" s="37" t="n"/>
      <c r="AJ244" s="37" t="n"/>
      <c r="AK244" s="37" t="n"/>
      <c r="AL244" s="37" t="n"/>
      <c r="AM244" s="37" t="n"/>
    </row>
    <row r="245" hidden="1" ht="35" customHeight="1" s="173" thickBot="1">
      <c r="A245" s="45" t="inlineStr">
        <is>
          <t>Selisih Transaksi Perubahan Ekuitas Entitas Anak/Asosiasi</t>
        </is>
      </c>
      <c r="B245" s="45" t="n"/>
      <c r="C245" s="37" t="n">
        <v/>
      </c>
      <c r="D245" s="37" t="n">
        <v/>
      </c>
      <c r="E245" s="37" t="n">
        <v/>
      </c>
      <c r="F245" s="37" t="inlineStr"/>
      <c r="G245" s="37" t="inlineStr"/>
      <c r="H245" s="37" t="inlineStr"/>
      <c r="I245" s="37" t="inlineStr"/>
      <c r="J245" s="37" t="inlineStr"/>
      <c r="K245" s="37" t="n"/>
      <c r="L245" s="37" t="n"/>
      <c r="M245" s="37" t="n"/>
      <c r="N245" s="37" t="n"/>
      <c r="O245" s="37" t="n"/>
      <c r="P245" s="37" t="n"/>
      <c r="Q245" s="37" t="n"/>
      <c r="R245" s="37" t="n"/>
      <c r="S245" s="37" t="n"/>
      <c r="T245" s="37" t="n"/>
      <c r="U245" s="37" t="n"/>
      <c r="V245" s="37" t="n"/>
      <c r="W245" s="37" t="n"/>
      <c r="X245" s="37" t="n"/>
      <c r="Y245" s="37" t="n"/>
      <c r="Z245" s="37" t="n"/>
      <c r="AA245" s="37" t="n"/>
      <c r="AB245" s="37" t="n"/>
      <c r="AC245" s="37" t="n"/>
      <c r="AD245" s="37" t="n"/>
      <c r="AE245" s="37" t="n"/>
      <c r="AF245" s="37" t="n"/>
      <c r="AG245" s="37" t="n"/>
      <c r="AH245" s="37" t="n"/>
      <c r="AI245" s="37" t="n"/>
      <c r="AJ245" s="37" t="n"/>
      <c r="AK245" s="37" t="n"/>
      <c r="AL245" s="37" t="n"/>
      <c r="AM245" s="37" t="n"/>
    </row>
    <row r="246" hidden="1" ht="18" customHeight="1" s="173" thickBot="1">
      <c r="A246" s="45" t="inlineStr">
        <is>
          <t>Komponen ekuitas lainnya</t>
        </is>
      </c>
      <c r="B246" s="45" t="n"/>
      <c r="C246" s="37" t="inlineStr"/>
      <c r="D246" s="37" t="inlineStr"/>
      <c r="E246" s="37" t="inlineStr"/>
      <c r="F246" s="37" t="inlineStr"/>
      <c r="G246" s="37" t="inlineStr"/>
      <c r="H246" s="37" t="inlineStr"/>
      <c r="I246" s="37" t="inlineStr"/>
      <c r="J246" s="37" t="inlineStr"/>
      <c r="K246" s="37" t="n"/>
      <c r="L246" s="37" t="n"/>
      <c r="M246" s="37" t="n"/>
      <c r="N246" s="37" t="n"/>
      <c r="O246" s="37" t="n"/>
      <c r="P246" s="37" t="n"/>
      <c r="Q246" s="37" t="n"/>
      <c r="R246" s="37" t="n"/>
      <c r="S246" s="37" t="n"/>
      <c r="T246" s="37" t="n"/>
      <c r="U246" s="37" t="n"/>
      <c r="V246" s="37" t="n"/>
      <c r="W246" s="37" t="n"/>
      <c r="X246" s="37" t="n"/>
      <c r="Y246" s="37" t="n"/>
      <c r="Z246" s="37" t="n"/>
      <c r="AA246" s="37" t="n"/>
      <c r="AB246" s="37" t="n"/>
      <c r="AC246" s="37" t="n"/>
      <c r="AD246" s="37" t="n"/>
      <c r="AE246" s="37" t="n"/>
      <c r="AF246" s="37" t="n"/>
      <c r="AG246" s="37" t="n"/>
      <c r="AH246" s="37" t="n"/>
      <c r="AI246" s="37" t="n"/>
      <c r="AJ246" s="37" t="n"/>
      <c r="AK246" s="37" t="n"/>
      <c r="AL246" s="37" t="n"/>
      <c r="AM246" s="37" t="n"/>
    </row>
    <row r="247" ht="35" customHeight="1" s="173" thickBot="1">
      <c r="A247" s="43" t="inlineStr">
        <is>
          <t>Saldo laba (akumulasi kerugian)</t>
        </is>
      </c>
      <c r="B247" s="43" t="n"/>
      <c r="C247" s="155">
        <f>C250+C251+C252</f>
        <v/>
      </c>
      <c r="D247" s="155">
        <f>D250+D251+D252</f>
        <v/>
      </c>
      <c r="E247" s="155">
        <f>E250+E251+E252</f>
        <v/>
      </c>
      <c r="F247" s="155">
        <f>F250+F251+F252</f>
        <v/>
      </c>
      <c r="G247" s="155">
        <f>G250+G251+G252</f>
        <v/>
      </c>
      <c r="H247" s="155">
        <f>H250+H251+H252</f>
        <v/>
      </c>
      <c r="I247" s="155">
        <f>I250+I251+I252</f>
        <v/>
      </c>
      <c r="J247" s="155">
        <f>J250+J251+J252</f>
        <v/>
      </c>
      <c r="K247" s="155">
        <f>K250+K251+K252</f>
        <v/>
      </c>
      <c r="L247" s="155">
        <f>L250+L251+L252</f>
        <v/>
      </c>
      <c r="M247" s="155">
        <f>M250+M251+M252</f>
        <v/>
      </c>
      <c r="N247" s="155">
        <f>N250+N251+N252</f>
        <v/>
      </c>
      <c r="O247" s="155">
        <f>O250+O251+O252</f>
        <v/>
      </c>
      <c r="P247" s="155">
        <f>P250+P251+P252</f>
        <v/>
      </c>
      <c r="Q247" s="155">
        <f>Q250+Q251+Q252</f>
        <v/>
      </c>
      <c r="R247" s="155">
        <f>R250+R251+R252</f>
        <v/>
      </c>
      <c r="S247" s="155">
        <f>S250+S251+S252</f>
        <v/>
      </c>
      <c r="T247" s="155">
        <f>T250+T251+T252</f>
        <v/>
      </c>
      <c r="U247" s="155">
        <f>U250+U251+U252</f>
        <v/>
      </c>
      <c r="V247" s="155">
        <f>V250+V251+V252</f>
        <v/>
      </c>
      <c r="W247" s="155">
        <f>W250+W251+W252</f>
        <v/>
      </c>
      <c r="X247" s="155">
        <f>X250+X251+X252</f>
        <v/>
      </c>
      <c r="Y247" s="155">
        <f>Y250+Y251+Y252</f>
        <v/>
      </c>
      <c r="Z247" s="155">
        <f>Z250+Z251+Z252</f>
        <v/>
      </c>
      <c r="AA247" s="155">
        <f>AA250+AA251+AA252</f>
        <v/>
      </c>
      <c r="AB247" s="155">
        <f>AB250+AB251+AB252</f>
        <v/>
      </c>
      <c r="AC247" s="155">
        <f>AC250+AC251+AC252</f>
        <v/>
      </c>
      <c r="AD247" s="155">
        <f>AD250+AD251+AD252</f>
        <v/>
      </c>
      <c r="AE247" s="155">
        <f>AE250+AE251+AE252</f>
        <v/>
      </c>
      <c r="AF247" s="155">
        <f>AF250+AF251+AF252</f>
        <v/>
      </c>
      <c r="AG247" s="155">
        <f>AG250+AG251+AG252</f>
        <v/>
      </c>
      <c r="AH247" s="155">
        <f>AH250+AH251+AH252</f>
        <v/>
      </c>
      <c r="AI247" s="155">
        <f>AI250+AI251+AI252</f>
        <v/>
      </c>
      <c r="AJ247" s="155">
        <f>AJ250+AJ251+AJ252</f>
        <v/>
      </c>
      <c r="AK247" s="155">
        <f>AK250+AK251+AK252</f>
        <v/>
      </c>
      <c r="AL247" s="155">
        <f>AL250+AL251+AL252</f>
        <v/>
      </c>
      <c r="AM247" s="155">
        <f>AM250+AM251+AM252</f>
        <v/>
      </c>
    </row>
    <row r="248" ht="35" customFormat="1" customHeight="1" s="50" thickBot="1">
      <c r="A248" s="154" t="inlineStr">
        <is>
          <t>Retained Earning Growth (%)</t>
        </is>
      </c>
      <c r="B248" s="62" t="n"/>
      <c r="C248" s="152">
        <f>IFERROR(IF(((C247-B247)/B247)=-1, "", (C247-B247)/B247), "")</f>
        <v/>
      </c>
      <c r="D248" s="152">
        <f>IFERROR(IF(((D247-C247)/C247)=-1, "", (D247-C247)/C247), "")</f>
        <v/>
      </c>
      <c r="E248" s="152">
        <f>IFERROR(IF(((E247-D247)/D247)=-1, "", (E247-D247)/D247), "")</f>
        <v/>
      </c>
      <c r="F248" s="152">
        <f>IFERROR(IF(((F247-E247)/E247)=-1, "", (F247-E247)/E247), "")</f>
        <v/>
      </c>
      <c r="G248" s="152">
        <f>IFERROR(IF(((G247-F247)/F247)=-1, "", (G247-F247)/F247), "")</f>
        <v/>
      </c>
      <c r="H248" s="152">
        <f>IFERROR(IF(((H247-G247)/G247)=-1, "", (H247-G247)/G247), "")</f>
        <v/>
      </c>
      <c r="I248" s="152">
        <f>IFERROR(IF(((I247-H247)/H247)=-1, "", (I247-H247)/H247), "")</f>
        <v/>
      </c>
      <c r="J248" s="152">
        <f>IFERROR(IF(((J247-I247)/I247)=-1, "", (J247-I247)/I247), "")</f>
        <v/>
      </c>
      <c r="K248" s="152">
        <f>IFERROR(IF(((K247-J247)/J247)=-1, "", (K247-J247)/J247), "")</f>
        <v/>
      </c>
      <c r="L248" s="152">
        <f>IFERROR(IF(((L247-K247)/K247)=-1, "", (L247-K247)/K247), "")</f>
        <v/>
      </c>
      <c r="M248" s="152">
        <f>IFERROR(IF(((M247-L247)/L247)=-1, "", (M247-L247)/L247), "")</f>
        <v/>
      </c>
      <c r="N248" s="152">
        <f>IFERROR(IF(((N247-M247)/M247)=-1, "", (N247-M247)/M247), "")</f>
        <v/>
      </c>
      <c r="O248" s="152">
        <f>IFERROR(IF(((O247-N247)/N247)=-1, "", (O247-N247)/N247), "")</f>
        <v/>
      </c>
      <c r="P248" s="152">
        <f>IFERROR(IF(((P247-O247)/O247)=-1, "", (P247-O247)/O247), "")</f>
        <v/>
      </c>
      <c r="Q248" s="152">
        <f>IFERROR(IF(((Q247-P247)/P247)=-1, "", (Q247-P247)/P247), "")</f>
        <v/>
      </c>
      <c r="R248" s="152">
        <f>IFERROR(IF(((R247-Q247)/Q247)=-1, "", (R247-Q247)/Q247), "")</f>
        <v/>
      </c>
      <c r="S248" s="152">
        <f>IFERROR(IF(((S247-R247)/R247)=-1, "", (S247-R247)/R247), "")</f>
        <v/>
      </c>
      <c r="T248" s="152">
        <f>IFERROR(IF(((T247-S247)/S247)=-1, "", (T247-S247)/S247), "")</f>
        <v/>
      </c>
      <c r="U248" s="152">
        <f>IFERROR(IF(((U247-T247)/T247)=-1, "", (U247-T247)/T247), "")</f>
        <v/>
      </c>
      <c r="V248" s="152">
        <f>IFERROR(IF(((V247-U247)/U247)=-1, "", (V247-U247)/U247), "")</f>
        <v/>
      </c>
      <c r="W248" s="152">
        <f>IFERROR(IF(((W247-V247)/V247)=-1, "", (W247-V247)/V247), "")</f>
        <v/>
      </c>
      <c r="X248" s="152">
        <f>IFERROR(IF(((X247-W247)/W247)=-1, "", (X247-W247)/W247), "")</f>
        <v/>
      </c>
      <c r="Y248" s="152">
        <f>IFERROR(IF(((Y247-X247)/X247)=-1, "", (Y247-X247)/X247), "")</f>
        <v/>
      </c>
      <c r="Z248" s="152">
        <f>IFERROR(IF(((Z247-Y247)/Y247)=-1, "", (Z247-Y247)/Y247), "")</f>
        <v/>
      </c>
      <c r="AA248" s="152">
        <f>IFERROR(IF(((AA247-Z247)/Z247)=-1, "", (AA247-Z247)/Z247), "")</f>
        <v/>
      </c>
      <c r="AB248" s="152">
        <f>IFERROR(IF(((AB247-AA247)/AA247)=-1, "", (AB247-AA247)/AA247), "")</f>
        <v/>
      </c>
      <c r="AC248" s="152">
        <f>IFERROR(IF(((AC247-AB247)/AB247)=-1, "", (AC247-AB247)/AB247), "")</f>
        <v/>
      </c>
      <c r="AD248" s="152">
        <f>IFERROR(IF(((AD247-AC247)/AC247)=-1, "", (AD247-AC247)/AC247), "")</f>
        <v/>
      </c>
      <c r="AE248" s="152">
        <f>IFERROR(IF(((AE247-AD247)/AD247)=-1, "", (AE247-AD247)/AD247), "")</f>
        <v/>
      </c>
      <c r="AF248" s="152">
        <f>IFERROR(IF(((AF247-AE247)/AE247)=-1, "", (AF247-AE247)/AE247), "")</f>
        <v/>
      </c>
      <c r="AG248" s="152">
        <f>IFERROR(IF(((AG247-AF247)/AF247)=-1, "", (AG247-AF247)/AF247), "")</f>
        <v/>
      </c>
      <c r="AH248" s="152">
        <f>IFERROR(IF(((AH247-AG247)/AG247)=-1, "", (AH247-AG247)/AG247), "")</f>
        <v/>
      </c>
      <c r="AI248" s="152">
        <f>IFERROR(IF(((AI247-AH247)/AH247)=-1, "", (AI247-AH247)/AH247), "")</f>
        <v/>
      </c>
      <c r="AJ248" s="152">
        <f>IFERROR(IF(((AJ247-AI247)/AI247)=-1, "", (AJ247-AI247)/AI247), "")</f>
        <v/>
      </c>
      <c r="AK248" s="152">
        <f>IFERROR(IF(((AK247-AJ247)/AJ247)=-1, "", (AK247-AJ247)/AJ247), "")</f>
        <v/>
      </c>
      <c r="AL248" s="152">
        <f>IFERROR(IF(((AL247-AK247)/AK247)=-1, "", (AL247-AK247)/AK247), "")</f>
        <v/>
      </c>
      <c r="AM248" s="152">
        <f>IFERROR(IF(((AM247-AL247)/AL247)=-1, "", (AM247-AL247)/AL247), "")</f>
        <v/>
      </c>
    </row>
    <row r="249" ht="35" customHeight="1" s="173" thickBot="1">
      <c r="A249" s="46" t="inlineStr">
        <is>
          <t>Saldo laba yang telah ditentukan penggunaanya</t>
        </is>
      </c>
      <c r="B249" s="46" t="n"/>
      <c r="C249" s="142" t="n"/>
      <c r="D249" s="34" t="n"/>
      <c r="E249" s="34" t="n"/>
      <c r="F249" s="34" t="n"/>
      <c r="G249" s="34" t="n"/>
      <c r="H249" s="34" t="n"/>
      <c r="I249" s="34" t="n"/>
      <c r="J249" s="34" t="n"/>
      <c r="K249" s="34" t="n"/>
      <c r="L249" s="34" t="n"/>
      <c r="M249" s="34" t="n"/>
      <c r="N249" s="34" t="n"/>
      <c r="O249" s="34" t="n"/>
      <c r="P249" s="34" t="n"/>
      <c r="Q249" s="34" t="n"/>
      <c r="R249" s="34" t="n"/>
      <c r="S249" s="34" t="n"/>
      <c r="T249" s="34" t="n"/>
      <c r="U249" s="34" t="n"/>
      <c r="V249" s="34" t="n"/>
      <c r="W249" s="34" t="n"/>
      <c r="X249" s="34" t="n"/>
      <c r="Y249" s="34" t="n"/>
      <c r="Z249" s="34" t="n"/>
      <c r="AA249" s="34" t="n"/>
      <c r="AB249" s="34" t="n"/>
      <c r="AC249" s="34" t="n"/>
      <c r="AD249" s="34" t="n"/>
      <c r="AE249" s="34" t="n"/>
      <c r="AF249" s="34" t="n"/>
      <c r="AG249" s="34" t="n"/>
      <c r="AH249" s="34" t="n"/>
      <c r="AI249" s="34" t="n"/>
      <c r="AJ249" s="34" t="n"/>
      <c r="AK249" s="34" t="n"/>
      <c r="AL249" s="34" t="n"/>
      <c r="AM249" s="34" t="n"/>
    </row>
    <row r="250" ht="35" customHeight="1" s="173" thickBot="1">
      <c r="A250" s="47" t="inlineStr">
        <is>
          <t>Cadangan umum dan wajib</t>
        </is>
      </c>
      <c r="B250" s="47" t="n"/>
      <c r="C250" s="37" t="n">
        <v>5043.407</v>
      </c>
      <c r="D250" s="37" t="n">
        <v>3725.378</v>
      </c>
      <c r="E250" s="37" t="n">
        <v>3073.73</v>
      </c>
      <c r="F250" s="37" t="n">
        <v>3813.887</v>
      </c>
      <c r="G250" s="37" t="n">
        <v>4785.382</v>
      </c>
      <c r="H250" s="37" t="n">
        <v>4786.067</v>
      </c>
      <c r="I250" s="37" t="n">
        <v>4900.385</v>
      </c>
      <c r="J250" s="37" t="n">
        <v>4911.981</v>
      </c>
      <c r="K250" s="37" t="n"/>
      <c r="L250" s="37" t="n"/>
      <c r="M250" s="37" t="n"/>
      <c r="N250" s="37" t="n"/>
      <c r="O250" s="37" t="n"/>
      <c r="P250" s="37" t="n"/>
      <c r="Q250" s="37" t="n"/>
      <c r="R250" s="37" t="n"/>
      <c r="S250" s="37" t="n"/>
      <c r="T250" s="37" t="n"/>
      <c r="U250" s="37" t="n"/>
      <c r="V250" s="37" t="n"/>
      <c r="W250" s="37" t="n"/>
      <c r="X250" s="37" t="n"/>
      <c r="Y250" s="37" t="n"/>
      <c r="Z250" s="37" t="n"/>
      <c r="AA250" s="37" t="n"/>
      <c r="AB250" s="37" t="n"/>
      <c r="AC250" s="37" t="n"/>
      <c r="AD250" s="37" t="n"/>
      <c r="AE250" s="37" t="n"/>
      <c r="AF250" s="37" t="n"/>
      <c r="AG250" s="37" t="n"/>
      <c r="AH250" s="37" t="n"/>
      <c r="AI250" s="37" t="n"/>
      <c r="AJ250" s="37" t="n"/>
      <c r="AK250" s="37" t="n"/>
      <c r="AL250" s="37" t="n"/>
      <c r="AM250" s="37" t="n"/>
    </row>
    <row r="251" hidden="1" ht="18" customHeight="1" s="173" thickBot="1">
      <c r="A251" s="47" t="inlineStr">
        <is>
          <t>Cadangan khusus</t>
        </is>
      </c>
      <c r="B251" s="47" t="n"/>
      <c r="C251" s="37" t="inlineStr"/>
      <c r="D251" s="37" t="inlineStr"/>
      <c r="E251" s="37" t="inlineStr"/>
      <c r="F251" s="37" t="inlineStr"/>
      <c r="G251" s="37" t="inlineStr"/>
      <c r="H251" s="37" t="inlineStr"/>
      <c r="I251" s="37" t="inlineStr"/>
      <c r="J251" s="37" t="inlineStr"/>
      <c r="K251" s="37" t="n"/>
      <c r="L251" s="37" t="n"/>
      <c r="M251" s="37" t="n"/>
      <c r="N251" s="37" t="n"/>
      <c r="O251" s="37" t="n"/>
      <c r="P251" s="37" t="n"/>
      <c r="Q251" s="37" t="n"/>
      <c r="R251" s="37" t="n"/>
      <c r="S251" s="37" t="n"/>
      <c r="T251" s="37" t="n"/>
      <c r="U251" s="37" t="n"/>
      <c r="V251" s="37" t="n"/>
      <c r="W251" s="37" t="n"/>
      <c r="X251" s="37" t="n"/>
      <c r="Y251" s="37" t="n"/>
      <c r="Z251" s="37" t="n"/>
      <c r="AA251" s="37" t="n"/>
      <c r="AB251" s="37" t="n"/>
      <c r="AC251" s="37" t="n"/>
      <c r="AD251" s="37" t="n"/>
      <c r="AE251" s="37" t="n"/>
      <c r="AF251" s="37" t="n"/>
      <c r="AG251" s="37" t="n"/>
      <c r="AH251" s="37" t="n"/>
      <c r="AI251" s="37" t="n"/>
      <c r="AJ251" s="37" t="n"/>
      <c r="AK251" s="37" t="n"/>
      <c r="AL251" s="37" t="n"/>
      <c r="AM251" s="37" t="n"/>
    </row>
    <row r="252" ht="35" customHeight="1" s="173" thickBot="1">
      <c r="A252" s="44" t="inlineStr">
        <is>
          <t>Saldo laba yang belum ditentukan penggunaannya</t>
        </is>
      </c>
      <c r="B252" s="44" t="n"/>
      <c r="C252" s="37" t="n">
        <v>911.978</v>
      </c>
      <c r="D252" s="37" t="n">
        <v>2909.072</v>
      </c>
      <c r="E252" s="37" t="n">
        <v>3308.127</v>
      </c>
      <c r="F252" s="37" t="n">
        <v>3657.863</v>
      </c>
      <c r="G252" s="37" t="n">
        <v>3947.964</v>
      </c>
      <c r="H252" s="37" t="n">
        <v>4622.656</v>
      </c>
      <c r="I252" s="37" t="n">
        <v>5304.084</v>
      </c>
      <c r="J252" s="37" t="n">
        <v>5340.835</v>
      </c>
      <c r="K252" s="37" t="n"/>
      <c r="L252" s="37" t="n"/>
      <c r="M252" s="37" t="n"/>
      <c r="N252" s="37" t="n"/>
      <c r="O252" s="37" t="n"/>
      <c r="P252" s="37" t="n"/>
      <c r="Q252" s="37" t="n"/>
      <c r="R252" s="37" t="n"/>
      <c r="S252" s="37" t="n"/>
      <c r="T252" s="37" t="n"/>
      <c r="U252" s="37" t="n"/>
      <c r="V252" s="37" t="n"/>
      <c r="W252" s="37" t="n"/>
      <c r="X252" s="37" t="n"/>
      <c r="Y252" s="37" t="n"/>
      <c r="Z252" s="37" t="n"/>
      <c r="AA252" s="37" t="n"/>
      <c r="AB252" s="37" t="n"/>
      <c r="AC252" s="37" t="n"/>
      <c r="AD252" s="37" t="n"/>
      <c r="AE252" s="37" t="n"/>
      <c r="AF252" s="37" t="n"/>
      <c r="AG252" s="37" t="n"/>
      <c r="AH252" s="37" t="n"/>
      <c r="AI252" s="37" t="n"/>
      <c r="AJ252" s="37" t="n"/>
      <c r="AK252" s="37" t="n"/>
      <c r="AL252" s="37" t="n"/>
      <c r="AM252" s="37" t="n"/>
    </row>
    <row r="253" ht="52" customHeight="1" s="173" thickBot="1">
      <c r="A253" s="43" t="inlineStr">
        <is>
          <t>Jumlah ekuitas yang diatribusikan kepada pemilik entitas induk</t>
        </is>
      </c>
      <c r="B253" s="43" t="n"/>
      <c r="C253" s="41" t="n">
        <v>11236.575</v>
      </c>
      <c r="D253" s="41" t="n">
        <v>11992.84</v>
      </c>
      <c r="E253" s="41" t="n">
        <v>11959.524</v>
      </c>
      <c r="F253" s="41" t="n">
        <v>13036.374</v>
      </c>
      <c r="G253" s="41" t="n">
        <v>14759.075</v>
      </c>
      <c r="H253" s="41" t="n">
        <v>15559.877</v>
      </c>
      <c r="I253" s="41" t="n">
        <v>16290.967</v>
      </c>
      <c r="J253" s="41" t="n">
        <v>17032.667</v>
      </c>
      <c r="K253" s="41" t="n"/>
      <c r="L253" s="41" t="n"/>
      <c r="M253" s="41" t="n"/>
      <c r="N253" s="41" t="n"/>
      <c r="O253" s="41" t="n"/>
      <c r="P253" s="41" t="n"/>
      <c r="Q253" s="41" t="n"/>
      <c r="R253" s="41" t="n"/>
      <c r="S253" s="41" t="n"/>
      <c r="T253" s="41" t="n"/>
      <c r="U253" s="41" t="n"/>
      <c r="V253" s="41" t="n"/>
      <c r="W253" s="41" t="n"/>
      <c r="X253" s="41" t="n"/>
      <c r="Y253" s="41" t="n"/>
      <c r="Z253" s="41" t="n"/>
      <c r="AA253" s="41" t="n"/>
      <c r="AB253" s="41" t="n"/>
      <c r="AC253" s="41" t="n"/>
      <c r="AD253" s="41" t="n"/>
      <c r="AE253" s="41" t="n"/>
      <c r="AF253" s="41" t="n"/>
      <c r="AG253" s="41" t="n"/>
      <c r="AH253" s="41" t="n"/>
      <c r="AI253" s="41" t="n"/>
      <c r="AJ253" s="41" t="n"/>
      <c r="AK253" s="41" t="n"/>
      <c r="AL253" s="41" t="n"/>
      <c r="AM253" s="41" t="n"/>
    </row>
    <row r="254" ht="18" customFormat="1" customHeight="1" s="50" thickBot="1">
      <c r="A254" s="154" t="inlineStr">
        <is>
          <t>Equity Growth (%)</t>
        </is>
      </c>
      <c r="B254" s="62" t="n"/>
      <c r="C254" s="152">
        <f>IFERROR(IF(((C253-B253)/B253)=-1, "", (C253-B253)/B253), "")</f>
        <v/>
      </c>
      <c r="D254" s="152">
        <f>IFERROR(IF(((D253-C253)/C253)=-1, "", (D253-C253)/C253), "")</f>
        <v/>
      </c>
      <c r="E254" s="152">
        <f>IFERROR(IF(((E253-D253)/D253)=-1, "", (E253-D253)/D253), "")</f>
        <v/>
      </c>
      <c r="F254" s="152">
        <f>IFERROR(IF(((F253-E253)/E253)=-1, "", (F253-E253)/E253), "")</f>
        <v/>
      </c>
      <c r="G254" s="152">
        <f>IFERROR(IF(((G253-F253)/F253)=-1, "", (G253-F253)/F253), "")</f>
        <v/>
      </c>
      <c r="H254" s="152">
        <f>IFERROR(IF(((H253-G253)/G253)=-1, "", (H253-G253)/G253), "")</f>
        <v/>
      </c>
      <c r="I254" s="152">
        <f>IFERROR(IF(((I253-H253)/H253)=-1, "", (I253-H253)/H253), "")</f>
        <v/>
      </c>
      <c r="J254" s="152">
        <f>IFERROR(IF(((J253-I253)/I253)=-1, "", (J253-I253)/I253), "")</f>
        <v/>
      </c>
      <c r="K254" s="152">
        <f>IFERROR(IF(((K253-J253)/J253)=-1, "", (K253-J253)/J253), "")</f>
        <v/>
      </c>
      <c r="L254" s="152">
        <f>IFERROR(IF(((L253-K253)/K253)=-1, "", (L253-K253)/K253), "")</f>
        <v/>
      </c>
      <c r="M254" s="152">
        <f>IFERROR(IF(((M253-L253)/L253)=-1, "", (M253-L253)/L253), "")</f>
        <v/>
      </c>
      <c r="N254" s="152">
        <f>IFERROR(IF(((N253-M253)/M253)=-1, "", (N253-M253)/M253), "")</f>
        <v/>
      </c>
      <c r="O254" s="152">
        <f>IFERROR(IF(((O253-N253)/N253)=-1, "", (O253-N253)/N253), "")</f>
        <v/>
      </c>
      <c r="P254" s="152">
        <f>IFERROR(IF(((P253-O253)/O253)=-1, "", (P253-O253)/O253), "")</f>
        <v/>
      </c>
      <c r="Q254" s="152">
        <f>IFERROR(IF(((Q253-P253)/P253)=-1, "", (Q253-P253)/P253), "")</f>
        <v/>
      </c>
      <c r="R254" s="152">
        <f>IFERROR(IF(((R253-Q253)/Q253)=-1, "", (R253-Q253)/Q253), "")</f>
        <v/>
      </c>
      <c r="S254" s="152">
        <f>IFERROR(IF(((S253-R253)/R253)=-1, "", (S253-R253)/R253), "")</f>
        <v/>
      </c>
      <c r="T254" s="152">
        <f>IFERROR(IF(((T253-S253)/S253)=-1, "", (T253-S253)/S253), "")</f>
        <v/>
      </c>
      <c r="U254" s="152">
        <f>IFERROR(IF(((U253-T253)/T253)=-1, "", (U253-T253)/T253), "")</f>
        <v/>
      </c>
      <c r="V254" s="152">
        <f>IFERROR(IF(((V253-U253)/U253)=-1, "", (V253-U253)/U253), "")</f>
        <v/>
      </c>
      <c r="W254" s="152">
        <f>IFERROR(IF(((W253-V253)/V253)=-1, "", (W253-V253)/V253), "")</f>
        <v/>
      </c>
      <c r="X254" s="152">
        <f>IFERROR(IF(((X253-W253)/W253)=-1, "", (X253-W253)/W253), "")</f>
        <v/>
      </c>
      <c r="Y254" s="152">
        <f>IFERROR(IF(((Y253-X253)/X253)=-1, "", (Y253-X253)/X253), "")</f>
        <v/>
      </c>
      <c r="Z254" s="152">
        <f>IFERROR(IF(((Z253-Y253)/Y253)=-1, "", (Z253-Y253)/Y253), "")</f>
        <v/>
      </c>
      <c r="AA254" s="152">
        <f>IFERROR(IF(((AA253-Z253)/Z253)=-1, "", (AA253-Z253)/Z253), "")</f>
        <v/>
      </c>
      <c r="AB254" s="152">
        <f>IFERROR(IF(((AB253-AA253)/AA253)=-1, "", (AB253-AA253)/AA253), "")</f>
        <v/>
      </c>
      <c r="AC254" s="152">
        <f>IFERROR(IF(((AC253-AB253)/AB253)=-1, "", (AC253-AB253)/AB253), "")</f>
        <v/>
      </c>
      <c r="AD254" s="152">
        <f>IFERROR(IF(((AD253-AC253)/AC253)=-1, "", (AD253-AC253)/AC253), "")</f>
        <v/>
      </c>
      <c r="AE254" s="152">
        <f>IFERROR(IF(((AE253-AD253)/AD253)=-1, "", (AE253-AD253)/AD253), "")</f>
        <v/>
      </c>
      <c r="AF254" s="152">
        <f>IFERROR(IF(((AF253-AE253)/AE253)=-1, "", (AF253-AE253)/AE253), "")</f>
        <v/>
      </c>
      <c r="AG254" s="152">
        <f>IFERROR(IF(((AG253-AF253)/AF253)=-1, "", (AG253-AF253)/AF253), "")</f>
        <v/>
      </c>
      <c r="AH254" s="152">
        <f>IFERROR(IF(((AH253-AG253)/AG253)=-1, "", (AH253-AG253)/AG253), "")</f>
        <v/>
      </c>
      <c r="AI254" s="152">
        <f>IFERROR(IF(((AI253-AH253)/AH253)=-1, "", (AI253-AH253)/AH253), "")</f>
        <v/>
      </c>
      <c r="AJ254" s="152">
        <f>IFERROR(IF(((AJ253-AI253)/AI253)=-1, "", (AJ253-AI253)/AI253), "")</f>
        <v/>
      </c>
      <c r="AK254" s="152">
        <f>IFERROR(IF(((AK253-AJ253)/AJ253)=-1, "", (AK253-AJ253)/AJ253), "")</f>
        <v/>
      </c>
      <c r="AL254" s="152">
        <f>IFERROR(IF(((AL253-AK253)/AK253)=-1, "", (AL253-AK253)/AK253), "")</f>
        <v/>
      </c>
      <c r="AM254" s="152">
        <f>IFERROR(IF(((AM253-AL253)/AL253)=-1, "", (AM253-AL253)/AL253), "")</f>
        <v/>
      </c>
    </row>
    <row r="255" hidden="1" ht="18" customHeight="1" s="173" thickBot="1">
      <c r="A255" s="39" t="inlineStr">
        <is>
          <t>Proforma ekuitas</t>
        </is>
      </c>
      <c r="B255" s="39" t="n"/>
      <c r="C255" s="37" t="inlineStr"/>
      <c r="D255" s="37" t="inlineStr"/>
      <c r="E255" s="37" t="inlineStr"/>
      <c r="F255" s="37" t="inlineStr"/>
      <c r="G255" s="37" t="inlineStr"/>
      <c r="H255" s="37" t="inlineStr"/>
      <c r="I255" s="37" t="inlineStr"/>
      <c r="J255" s="37" t="inlineStr"/>
      <c r="K255" s="37" t="n"/>
      <c r="L255" s="37" t="n"/>
      <c r="M255" s="37" t="n"/>
      <c r="N255" s="37" t="n"/>
      <c r="O255" s="37" t="n"/>
      <c r="P255" s="37" t="n"/>
      <c r="Q255" s="37" t="n"/>
      <c r="R255" s="37" t="n"/>
      <c r="S255" s="37" t="n"/>
      <c r="T255" s="37" t="n"/>
      <c r="U255" s="37" t="n"/>
      <c r="V255" s="37" t="n"/>
      <c r="W255" s="37" t="n"/>
      <c r="X255" s="37" t="n"/>
      <c r="Y255" s="37" t="n"/>
      <c r="Z255" s="37" t="n"/>
      <c r="AA255" s="37" t="n"/>
      <c r="AB255" s="37" t="n"/>
      <c r="AC255" s="37" t="n"/>
      <c r="AD255" s="37" t="n"/>
      <c r="AE255" s="37" t="n"/>
      <c r="AF255" s="37" t="n"/>
      <c r="AG255" s="37" t="n"/>
      <c r="AH255" s="37" t="n"/>
      <c r="AI255" s="37" t="n"/>
      <c r="AJ255" s="37" t="n"/>
      <c r="AK255" s="37" t="n"/>
      <c r="AL255" s="37" t="n"/>
      <c r="AM255" s="37" t="n"/>
    </row>
    <row r="256" ht="18" customHeight="1" s="173" thickBot="1">
      <c r="A256" s="39" t="inlineStr">
        <is>
          <t>Kepentingan non-pengendali</t>
        </is>
      </c>
      <c r="B256" s="39" t="n"/>
      <c r="C256" s="37" t="n">
        <v>48.74</v>
      </c>
      <c r="D256" s="37" t="n">
        <v>49.789</v>
      </c>
      <c r="E256" s="37" t="n">
        <v>46.276</v>
      </c>
      <c r="F256" s="37" t="n">
        <v>47.659</v>
      </c>
      <c r="G256" s="37" t="n">
        <v>-13.089</v>
      </c>
      <c r="H256" s="37" t="n">
        <v>-110.859</v>
      </c>
      <c r="I256" s="37" t="n">
        <v>3347.734</v>
      </c>
      <c r="J256" s="37" t="n">
        <v>3788.085</v>
      </c>
      <c r="K256" s="37" t="n"/>
      <c r="L256" s="37" t="n"/>
      <c r="M256" s="37" t="n"/>
      <c r="N256" s="37" t="n"/>
      <c r="O256" s="37" t="n"/>
      <c r="P256" s="37" t="n"/>
      <c r="Q256" s="37" t="n"/>
      <c r="R256" s="37" t="n"/>
      <c r="S256" s="37" t="n"/>
      <c r="T256" s="37" t="n"/>
      <c r="U256" s="37" t="n"/>
      <c r="V256" s="37" t="n"/>
      <c r="W256" s="37" t="n"/>
      <c r="X256" s="37" t="n"/>
      <c r="Y256" s="37" t="n"/>
      <c r="Z256" s="37" t="n"/>
      <c r="AA256" s="37" t="n"/>
      <c r="AB256" s="37" t="n"/>
      <c r="AC256" s="37" t="n"/>
      <c r="AD256" s="37" t="n"/>
      <c r="AE256" s="37" t="n"/>
      <c r="AF256" s="37" t="n"/>
      <c r="AG256" s="37" t="n"/>
      <c r="AH256" s="37" t="n"/>
      <c r="AI256" s="37" t="n"/>
      <c r="AJ256" s="37" t="n"/>
      <c r="AK256" s="37" t="n"/>
      <c r="AL256" s="37" t="n"/>
      <c r="AM256" s="37" t="n"/>
    </row>
    <row r="257" ht="18" customHeight="1" s="173" thickBot="1">
      <c r="A257" s="42" t="inlineStr">
        <is>
          <t>Jumlah ekuitas</t>
        </is>
      </c>
      <c r="B257" s="42" t="n"/>
      <c r="C257" s="41" t="n">
        <v>11285.315</v>
      </c>
      <c r="D257" s="41" t="n">
        <v>12042.629</v>
      </c>
      <c r="E257" s="41" t="n">
        <v>12005.8</v>
      </c>
      <c r="F257" s="41" t="n">
        <v>13084.033</v>
      </c>
      <c r="G257" s="41" t="n">
        <v>14745.986</v>
      </c>
      <c r="H257" s="41" t="n">
        <v>15449.018</v>
      </c>
      <c r="I257" s="41" t="n">
        <v>19638.701</v>
      </c>
      <c r="J257" s="41" t="n">
        <v>20820.752</v>
      </c>
      <c r="K257" s="41" t="n"/>
      <c r="L257" s="41" t="n"/>
      <c r="M257" s="41" t="n"/>
      <c r="N257" s="41" t="n"/>
      <c r="O257" s="41" t="n"/>
      <c r="P257" s="41" t="n"/>
      <c r="Q257" s="41" t="n"/>
      <c r="R257" s="41" t="n"/>
      <c r="S257" s="41" t="n"/>
      <c r="T257" s="41" t="n"/>
      <c r="U257" s="41" t="n"/>
      <c r="V257" s="41" t="n"/>
      <c r="W257" s="41" t="n"/>
      <c r="X257" s="41" t="n"/>
      <c r="Y257" s="41" t="n"/>
      <c r="Z257" s="41" t="n"/>
      <c r="AA257" s="41" t="n"/>
      <c r="AB257" s="41" t="n"/>
      <c r="AC257" s="41" t="n"/>
      <c r="AD257" s="41" t="n"/>
      <c r="AE257" s="41" t="n"/>
      <c r="AF257" s="41" t="n"/>
      <c r="AG257" s="41" t="n"/>
      <c r="AH257" s="41" t="n"/>
      <c r="AI257" s="41" t="n"/>
      <c r="AJ257" s="41" t="n"/>
      <c r="AK257" s="41" t="n"/>
      <c r="AL257" s="41" t="n"/>
      <c r="AM257" s="41" t="n"/>
    </row>
    <row r="258" ht="35" customHeight="1" s="173" thickBot="1">
      <c r="A258" s="38" t="inlineStr">
        <is>
          <t>Jumlah liabilitas, dana syirkah temporer dan ekuitas</t>
        </is>
      </c>
      <c r="B258" s="38" t="n"/>
      <c r="C258" s="41" t="n">
        <v>120191.387</v>
      </c>
      <c r="D258" s="41" t="n">
        <v>123536.474</v>
      </c>
      <c r="E258" s="41" t="n">
        <v>140934.002</v>
      </c>
      <c r="F258" s="41" t="n">
        <v>158356.097</v>
      </c>
      <c r="G258" s="41" t="n">
        <v>181241.291</v>
      </c>
      <c r="H258" s="41" t="n">
        <v>188295.488</v>
      </c>
      <c r="I258" s="41" t="n">
        <v>219960.693</v>
      </c>
      <c r="J258" s="41" t="n">
        <v>221347.288</v>
      </c>
      <c r="K258" s="41" t="n"/>
      <c r="L258" s="41" t="n"/>
      <c r="M258" s="41" t="n"/>
      <c r="N258" s="41" t="n"/>
      <c r="O258" s="41" t="n"/>
      <c r="P258" s="41" t="n"/>
      <c r="Q258" s="41" t="n"/>
      <c r="R258" s="41" t="n"/>
      <c r="S258" s="41" t="n"/>
      <c r="T258" s="41" t="n"/>
      <c r="U258" s="41" t="n"/>
      <c r="V258" s="41" t="n"/>
      <c r="W258" s="41" t="n"/>
      <c r="X258" s="41" t="n"/>
      <c r="Y258" s="41" t="n"/>
      <c r="Z258" s="41" t="n"/>
      <c r="AA258" s="41" t="n"/>
      <c r="AB258" s="41" t="n"/>
      <c r="AC258" s="41" t="n"/>
      <c r="AD258" s="41" t="n"/>
      <c r="AE258" s="41" t="n"/>
      <c r="AF258" s="41" t="n"/>
      <c r="AG258" s="41" t="n"/>
      <c r="AH258" s="41" t="n"/>
      <c r="AI258" s="41" t="n"/>
      <c r="AJ258" s="41" t="n"/>
      <c r="AK258" s="41" t="n"/>
      <c r="AL258" s="41" t="n"/>
      <c r="AM258" s="41" t="n"/>
    </row>
  </sheetData>
  <mergeCells count="1">
    <mergeCell ref="A1:C1"/>
  </mergeCells>
  <conditionalFormatting sqref="C45:AM45">
    <cfRule type="cellIs" priority="18" operator="lessThan" dxfId="1">
      <formula>0</formula>
    </cfRule>
    <cfRule type="cellIs" priority="16" operator="greaterThan" dxfId="0">
      <formula>0</formula>
    </cfRule>
  </conditionalFormatting>
  <conditionalFormatting sqref="C126:AM126">
    <cfRule type="cellIs" priority="15" operator="lessThan" dxfId="1">
      <formula>0</formula>
    </cfRule>
    <cfRule type="cellIs" priority="13" operator="greaterThan" dxfId="0">
      <formula>0</formula>
    </cfRule>
  </conditionalFormatting>
  <conditionalFormatting sqref="C128:AM128">
    <cfRule type="cellIs" priority="10" operator="greaterThan" dxfId="0">
      <formula>0</formula>
    </cfRule>
    <cfRule type="cellIs" priority="12" operator="lessThan" dxfId="1">
      <formula>0</formula>
    </cfRule>
  </conditionalFormatting>
  <conditionalFormatting sqref="C136:AM136">
    <cfRule type="cellIs" priority="9" operator="lessThan" dxfId="1">
      <formula>0</formula>
    </cfRule>
    <cfRule type="cellIs" priority="7" operator="greaterThan" dxfId="0">
      <formula>0</formula>
    </cfRule>
  </conditionalFormatting>
  <conditionalFormatting sqref="C248:AM248">
    <cfRule type="cellIs" priority="6" operator="lessThan" dxfId="1">
      <formula>0</formula>
    </cfRule>
    <cfRule type="cellIs" priority="4" operator="greaterThan" dxfId="0">
      <formula>0</formula>
    </cfRule>
  </conditionalFormatting>
  <conditionalFormatting sqref="C254:AM254">
    <cfRule type="cellIs" priority="3" operator="lessThan" dxfId="1">
      <formula>0</formula>
    </cfRule>
    <cfRule type="cellIs" priority="1" operator="greaterThan" dxfId="0">
      <formula>0</formula>
    </cfRule>
  </conditionalFormatting>
  <dataValidations count="1">
    <dataValidation sqref="C6:AM8 C10:AM12 C14:AM20 C22:AM26 C28:AM32 C34:AM36 C38:AM40 C42:AM44 C46:AM46 C48:AM51 C53:AM55 C57:AM59 C61:AM63 C65:AM67 C69:AM71 C73:AM75 C77:AM79 C81:AM83 C85:AM90 C92:AM95 C97:AM110 C112:AM125 C127:AO127 C129:AM129 C132:AM135 C137:AM138 C141:AM142 C144:AM145 C147:AM148 C150:AM151 C153:AM154 C156:AM157 C159:AM162 C164:AM169 C171:AM177 C179:AM181 C183:AM200 C202:AM204 C205:AO205 C209:AM210 C212:AM213 C215:AM216 C218:AM220 C222:AM226 C229:AM246 C250:AM253 C255:AM25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5.xml><?xml version="1.0" encoding="utf-8"?>
<worksheet xmlns="http://schemas.openxmlformats.org/spreadsheetml/2006/main">
  <sheetPr>
    <outlinePr summaryBelow="1" summaryRight="1"/>
    <pageSetUpPr/>
  </sheetPr>
  <dimension ref="A1:AM18"/>
  <sheetViews>
    <sheetView zoomScale="90" zoomScaleNormal="90" workbookViewId="0">
      <selection activeCell="C6" sqref="C6"/>
    </sheetView>
  </sheetViews>
  <sheetFormatPr baseColWidth="10" defaultRowHeight="12"/>
  <cols>
    <col width="28.3984375" customWidth="1" style="173" min="1" max="1"/>
    <col width="21" customWidth="1" style="173" min="2" max="39"/>
  </cols>
  <sheetData>
    <row r="1" ht="20" customHeight="1" s="173">
      <c r="A1" s="166" t="inlineStr">
        <is>
          <t>Asset Composition</t>
        </is>
      </c>
    </row>
    <row r="2" ht="20" customHeight="1" s="173">
      <c r="C2" s="157" t="n"/>
      <c r="D2" s="157" t="n"/>
      <c r="E2" s="157" t="n"/>
      <c r="F2" s="157" t="n"/>
      <c r="G2" s="157" t="n"/>
      <c r="H2" s="157" t="n"/>
      <c r="I2" s="157" t="n"/>
      <c r="J2" s="157" t="n"/>
      <c r="K2" s="157" t="n"/>
      <c r="L2" s="157" t="n"/>
    </row>
    <row r="3" ht="20" customHeight="1" s="173">
      <c r="C3" s="165">
        <f>'BALANCE SHEET'!C3</f>
        <v/>
      </c>
      <c r="D3" s="165">
        <f>'BALANCE SHEET'!D3</f>
        <v/>
      </c>
      <c r="E3" s="165">
        <f>'BALANCE SHEET'!E3</f>
        <v/>
      </c>
      <c r="F3" s="165">
        <f>'BALANCE SHEET'!F3</f>
        <v/>
      </c>
      <c r="G3" s="165">
        <f>'BALANCE SHEET'!G3</f>
        <v/>
      </c>
      <c r="H3" s="165">
        <f>'BALANCE SHEET'!H3</f>
        <v/>
      </c>
      <c r="I3" s="165">
        <f>'BALANCE SHEET'!I3</f>
        <v/>
      </c>
      <c r="J3" s="165">
        <f>'BALANCE SHEET'!J3</f>
        <v/>
      </c>
      <c r="K3" s="165">
        <f>'BALANCE SHEET'!K3</f>
        <v/>
      </c>
      <c r="L3" s="165">
        <f>'BALANCE SHEET'!L3</f>
        <v/>
      </c>
      <c r="M3" s="165">
        <f>'BALANCE SHEET'!M3</f>
        <v/>
      </c>
      <c r="N3" s="165">
        <f>'BALANCE SHEET'!N3</f>
        <v/>
      </c>
      <c r="O3" s="165">
        <f>'BALANCE SHEET'!O3</f>
        <v/>
      </c>
      <c r="P3" s="165">
        <f>'BALANCE SHEET'!P3</f>
        <v/>
      </c>
      <c r="Q3" s="165">
        <f>'BALANCE SHEET'!Q3</f>
        <v/>
      </c>
      <c r="R3" s="165">
        <f>'BALANCE SHEET'!R3</f>
        <v/>
      </c>
      <c r="S3" s="165">
        <f>'BALANCE SHEET'!S3</f>
        <v/>
      </c>
      <c r="T3" s="165">
        <f>'BALANCE SHEET'!T3</f>
        <v/>
      </c>
      <c r="U3" s="165">
        <f>'BALANCE SHEET'!U3</f>
        <v/>
      </c>
      <c r="V3" s="165">
        <f>'BALANCE SHEET'!V3</f>
        <v/>
      </c>
      <c r="W3" s="165">
        <f>'BALANCE SHEET'!W3</f>
        <v/>
      </c>
      <c r="X3" s="165">
        <f>'BALANCE SHEET'!X3</f>
        <v/>
      </c>
      <c r="Y3" s="165">
        <f>'BALANCE SHEET'!Y3</f>
        <v/>
      </c>
      <c r="Z3" s="165">
        <f>'BALANCE SHEET'!Z3</f>
        <v/>
      </c>
      <c r="AA3" s="165">
        <f>'BALANCE SHEET'!AA3</f>
        <v/>
      </c>
      <c r="AB3" s="165">
        <f>'BALANCE SHEET'!AB3</f>
        <v/>
      </c>
      <c r="AC3" s="165">
        <f>'BALANCE SHEET'!AC3</f>
        <v/>
      </c>
      <c r="AD3" s="165">
        <f>'BALANCE SHEET'!AD3</f>
        <v/>
      </c>
      <c r="AE3" s="165">
        <f>'BALANCE SHEET'!AE3</f>
        <v/>
      </c>
      <c r="AF3" s="165">
        <f>'BALANCE SHEET'!AF3</f>
        <v/>
      </c>
      <c r="AG3" s="165">
        <f>'BALANCE SHEET'!AG3</f>
        <v/>
      </c>
      <c r="AH3" s="165">
        <f>'BALANCE SHEET'!AH3</f>
        <v/>
      </c>
      <c r="AI3" s="165">
        <f>'BALANCE SHEET'!AI3</f>
        <v/>
      </c>
      <c r="AJ3" s="165">
        <f>'BALANCE SHEET'!AJ3</f>
        <v/>
      </c>
      <c r="AK3" s="165">
        <f>'BALANCE SHEET'!AK3</f>
        <v/>
      </c>
      <c r="AL3" s="165">
        <f>'BALANCE SHEET'!AL3</f>
        <v/>
      </c>
      <c r="AM3" s="165">
        <f>'BALANCE SHEET'!AM3</f>
        <v/>
      </c>
    </row>
    <row r="4" ht="20" customHeight="1" s="173" thickBot="1">
      <c r="A4" s="159" t="inlineStr">
        <is>
          <t>Absolute</t>
        </is>
      </c>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20" customHeight="1" s="173" thickBot="1">
      <c r="A5" s="160" t="inlineStr">
        <is>
          <t>Cash</t>
        </is>
      </c>
      <c r="C5" s="149">
        <f>IFERROR(HLOOKUP(C3,'BALANCE SHEET'!$C$3:$AM$258, 15, FALSE), 0)</f>
        <v/>
      </c>
      <c r="D5" s="149">
        <f>IFERROR(HLOOKUP(D3,'BALANCE SHEET'!$C$3:$AM$258, 15, FALSE), 0)</f>
        <v/>
      </c>
      <c r="E5" s="149">
        <f>IFERROR(HLOOKUP(E3,'BALANCE SHEET'!$C$3:$AM$258, 15, FALSE), 0)</f>
        <v/>
      </c>
      <c r="F5" s="149">
        <f>IFERROR(HLOOKUP(F3,'BALANCE SHEET'!$C$3:$AM$258, 15, FALSE), 0)</f>
        <v/>
      </c>
      <c r="G5" s="149">
        <f>IFERROR(HLOOKUP(G3,'BALANCE SHEET'!$C$3:$AM$258, 15, FALSE), 0)</f>
        <v/>
      </c>
      <c r="H5" s="149">
        <f>IFERROR(HLOOKUP(H3,'BALANCE SHEET'!$C$3:$AM$258, 15, FALSE), 0)</f>
        <v/>
      </c>
      <c r="I5" s="149">
        <f>IFERROR(HLOOKUP(I3,'BALANCE SHEET'!$C$3:$AM$258, 15, FALSE), 0)</f>
        <v/>
      </c>
      <c r="J5" s="149">
        <f>IFERROR(HLOOKUP(J3,'BALANCE SHEET'!$C$3:$AM$258, 15, FALSE), 0)</f>
        <v/>
      </c>
      <c r="K5" s="149">
        <f>IFERROR(HLOOKUP(K3,'BALANCE SHEET'!$C$3:$AM$258, 15, FALSE), 0)</f>
        <v/>
      </c>
      <c r="L5" s="149">
        <f>IFERROR(HLOOKUP(L3,'BALANCE SHEET'!$C$3:$AM$258, 15, FALSE), 0)</f>
        <v/>
      </c>
      <c r="M5" s="149">
        <f>IFERROR(HLOOKUP(M3,'BALANCE SHEET'!$C$3:$AM$258, 15, FALSE), 0)</f>
        <v/>
      </c>
      <c r="N5" s="149">
        <f>IFERROR(HLOOKUP(N3,'BALANCE SHEET'!$C$3:$AM$258, 15, FALSE), 0)</f>
        <v/>
      </c>
      <c r="O5" s="149">
        <f>IFERROR(HLOOKUP(O3,'BALANCE SHEET'!$C$3:$AM$258, 15, FALSE), 0)</f>
        <v/>
      </c>
      <c r="P5" s="149">
        <f>IFERROR(HLOOKUP(P3,'BALANCE SHEET'!$C$3:$AM$258, 15, FALSE), 0)</f>
        <v/>
      </c>
      <c r="Q5" s="149">
        <f>IFERROR(HLOOKUP(Q3,'BALANCE SHEET'!$C$3:$AM$258, 15, FALSE), 0)</f>
        <v/>
      </c>
      <c r="R5" s="149">
        <f>IFERROR(HLOOKUP(R3,'BALANCE SHEET'!$C$3:$AM$258, 15, FALSE), 0)</f>
        <v/>
      </c>
      <c r="S5" s="149">
        <f>IFERROR(HLOOKUP(S3,'BALANCE SHEET'!$C$3:$AM$258, 15, FALSE), 0)</f>
        <v/>
      </c>
      <c r="T5" s="149">
        <f>IFERROR(HLOOKUP(T3,'BALANCE SHEET'!$C$3:$AM$258, 15, FALSE), 0)</f>
        <v/>
      </c>
      <c r="U5" s="149">
        <f>IFERROR(HLOOKUP(U3,'BALANCE SHEET'!$C$3:$AM$258, 15, FALSE), 0)</f>
        <v/>
      </c>
      <c r="V5" s="149">
        <f>IFERROR(HLOOKUP(V3,'BALANCE SHEET'!$C$3:$AM$258, 15, FALSE), 0)</f>
        <v/>
      </c>
      <c r="W5" s="149">
        <f>IFERROR(HLOOKUP(W3,'BALANCE SHEET'!$C$3:$AM$258, 15, FALSE), 0)</f>
        <v/>
      </c>
      <c r="X5" s="149">
        <f>IFERROR(HLOOKUP(X3,'BALANCE SHEET'!$C$3:$AM$258, 15, FALSE), 0)</f>
        <v/>
      </c>
      <c r="Y5" s="149">
        <f>IFERROR(HLOOKUP(Y3,'BALANCE SHEET'!$C$3:$AM$258, 15, FALSE), 0)</f>
        <v/>
      </c>
      <c r="Z5" s="149">
        <f>IFERROR(HLOOKUP(Z3,'BALANCE SHEET'!$C$3:$AM$258, 15, FALSE), 0)</f>
        <v/>
      </c>
      <c r="AA5" s="149">
        <f>IFERROR(HLOOKUP(AA3,'BALANCE SHEET'!$C$3:$AM$258, 15, FALSE), 0)</f>
        <v/>
      </c>
      <c r="AB5" s="149">
        <f>IFERROR(HLOOKUP(AB3,'BALANCE SHEET'!$C$3:$AM$258, 15, FALSE), 0)</f>
        <v/>
      </c>
      <c r="AC5" s="149">
        <f>IFERROR(HLOOKUP(AC3,'BALANCE SHEET'!$C$3:$AM$258, 15, FALSE), 0)</f>
        <v/>
      </c>
      <c r="AD5" s="149">
        <f>IFERROR(HLOOKUP(AD3,'BALANCE SHEET'!$C$3:$AM$258, 15, FALSE), 0)</f>
        <v/>
      </c>
      <c r="AE5" s="149">
        <f>IFERROR(HLOOKUP(AE3,'BALANCE SHEET'!$C$3:$AM$258, 15, FALSE), 0)</f>
        <v/>
      </c>
      <c r="AF5" s="149">
        <f>IFERROR(HLOOKUP(AF3,'BALANCE SHEET'!$C$3:$AM$258, 15, FALSE), 0)</f>
        <v/>
      </c>
      <c r="AG5" s="149">
        <f>IFERROR(HLOOKUP(AG3,'BALANCE SHEET'!$C$3:$AM$258, 15, FALSE), 0)</f>
        <v/>
      </c>
      <c r="AH5" s="149">
        <f>IFERROR(HLOOKUP(AH3,'BALANCE SHEET'!$C$3:$AM$258, 15, FALSE), 0)</f>
        <v/>
      </c>
      <c r="AI5" s="149">
        <f>IFERROR(HLOOKUP(AI3,'BALANCE SHEET'!$C$3:$AM$258, 15, FALSE), 0)</f>
        <v/>
      </c>
      <c r="AJ5" s="149">
        <f>IFERROR(HLOOKUP(AJ3,'BALANCE SHEET'!$C$3:$AM$258, 15, FALSE), 0)</f>
        <v/>
      </c>
      <c r="AK5" s="149">
        <f>IFERROR(HLOOKUP(AK3,'BALANCE SHEET'!$C$3:$AM$258, 15, FALSE), 0)</f>
        <v/>
      </c>
      <c r="AL5" s="149">
        <f>IFERROR(HLOOKUP(AL3,'BALANCE SHEET'!$C$3:$AM$258, 15, FALSE), 0)</f>
        <v/>
      </c>
      <c r="AM5" s="149">
        <f>IFERROR(HLOOKUP(AM3,'BALANCE SHEET'!$C$3:$AM$258, 15, FALSE), 0)</f>
        <v/>
      </c>
    </row>
    <row r="6" ht="20" customHeight="1" s="173" thickBot="1">
      <c r="A6" s="160" t="inlineStr">
        <is>
          <t>Credit</t>
        </is>
      </c>
      <c r="C6" s="149">
        <f>IFERROR(HLOOKUP(C3,'BALANCE SHEET'!$C$3:$AM$258, 42, FALSE), 0)</f>
        <v/>
      </c>
      <c r="D6" s="149">
        <f>IFERROR(HLOOKUP(D3,'BALANCE SHEET'!$C$3:$AM$258, 42, FALSE), 0)</f>
        <v/>
      </c>
      <c r="E6" s="149">
        <f>IFERROR(HLOOKUP(E3,'BALANCE SHEET'!$C$3:$AM$258, 42, FALSE), 0)</f>
        <v/>
      </c>
      <c r="F6" s="149">
        <f>IFERROR(HLOOKUP(F3,'BALANCE SHEET'!$C$3:$AM$258, 42, FALSE), 0)</f>
        <v/>
      </c>
      <c r="G6" s="149">
        <f>IFERROR(HLOOKUP(G3,'BALANCE SHEET'!$C$3:$AM$258, 42, FALSE), 0)</f>
        <v/>
      </c>
      <c r="H6" s="149">
        <f>IFERROR(HLOOKUP(H3,'BALANCE SHEET'!$C$3:$AM$258, 42, FALSE), 0)</f>
        <v/>
      </c>
      <c r="I6" s="149">
        <f>IFERROR(HLOOKUP(I3,'BALANCE SHEET'!$C$3:$AM$258, 42, FALSE), 0)</f>
        <v/>
      </c>
      <c r="J6" s="149">
        <f>IFERROR(HLOOKUP(J3,'BALANCE SHEET'!$C$3:$AM$258, 42, FALSE), 0)</f>
        <v/>
      </c>
      <c r="K6" s="149">
        <f>IFERROR(HLOOKUP(K3,'BALANCE SHEET'!$C$3:$AM$258, 42, FALSE), 0)</f>
        <v/>
      </c>
      <c r="L6" s="149">
        <f>IFERROR(HLOOKUP(L3,'BALANCE SHEET'!$C$3:$AM$258, 42, FALSE), 0)</f>
        <v/>
      </c>
      <c r="M6" s="149">
        <f>IFERROR(HLOOKUP(M3,'BALANCE SHEET'!$C$3:$AM$258, 42, FALSE), 0)</f>
        <v/>
      </c>
      <c r="N6" s="149">
        <f>IFERROR(HLOOKUP(N3,'BALANCE SHEET'!$C$3:$AM$258, 42, FALSE), 0)</f>
        <v/>
      </c>
      <c r="O6" s="149">
        <f>IFERROR(HLOOKUP(O3,'BALANCE SHEET'!$C$3:$AM$258, 42, FALSE), 0)</f>
        <v/>
      </c>
      <c r="P6" s="149">
        <f>IFERROR(HLOOKUP(P3,'BALANCE SHEET'!$C$3:$AM$258, 42, FALSE), 0)</f>
        <v/>
      </c>
      <c r="Q6" s="149">
        <f>IFERROR(HLOOKUP(Q3,'BALANCE SHEET'!$C$3:$AM$258, 42, FALSE), 0)</f>
        <v/>
      </c>
      <c r="R6" s="149">
        <f>IFERROR(HLOOKUP(R3,'BALANCE SHEET'!$C$3:$AM$258, 42, FALSE), 0)</f>
        <v/>
      </c>
      <c r="S6" s="149">
        <f>IFERROR(HLOOKUP(S3,'BALANCE SHEET'!$C$3:$AM$258, 42, FALSE), 0)</f>
        <v/>
      </c>
      <c r="T6" s="149">
        <f>IFERROR(HLOOKUP(T3,'BALANCE SHEET'!$C$3:$AM$258, 42, FALSE), 0)</f>
        <v/>
      </c>
      <c r="U6" s="149">
        <f>IFERROR(HLOOKUP(U3,'BALANCE SHEET'!$C$3:$AM$258, 42, FALSE), 0)</f>
        <v/>
      </c>
      <c r="V6" s="149">
        <f>IFERROR(HLOOKUP(V3,'BALANCE SHEET'!$C$3:$AM$258, 42, FALSE), 0)</f>
        <v/>
      </c>
      <c r="W6" s="149">
        <f>IFERROR(HLOOKUP(W3,'BALANCE SHEET'!$C$3:$AM$258, 42, FALSE), 0)</f>
        <v/>
      </c>
      <c r="X6" s="149">
        <f>IFERROR(HLOOKUP(X3,'BALANCE SHEET'!$C$3:$AM$258, 42, FALSE), 0)</f>
        <v/>
      </c>
      <c r="Y6" s="149">
        <f>IFERROR(HLOOKUP(Y3,'BALANCE SHEET'!$C$3:$AM$258, 42, FALSE), 0)</f>
        <v/>
      </c>
      <c r="Z6" s="149">
        <f>IFERROR(HLOOKUP(Z3,'BALANCE SHEET'!$C$3:$AM$258, 42, FALSE), 0)</f>
        <v/>
      </c>
      <c r="AA6" s="149">
        <f>IFERROR(HLOOKUP(AA3,'BALANCE SHEET'!$C$3:$AM$258, 42, FALSE), 0)</f>
        <v/>
      </c>
      <c r="AB6" s="149">
        <f>IFERROR(HLOOKUP(AB3,'BALANCE SHEET'!$C$3:$AM$258, 42, FALSE), 0)</f>
        <v/>
      </c>
      <c r="AC6" s="149">
        <f>IFERROR(HLOOKUP(AC3,'BALANCE SHEET'!$C$3:$AM$258, 42, FALSE), 0)</f>
        <v/>
      </c>
      <c r="AD6" s="149">
        <f>IFERROR(HLOOKUP(AD3,'BALANCE SHEET'!$C$3:$AM$258, 42, FALSE), 0)</f>
        <v/>
      </c>
      <c r="AE6" s="149">
        <f>IFERROR(HLOOKUP(AE3,'BALANCE SHEET'!$C$3:$AM$258, 42, FALSE), 0)</f>
        <v/>
      </c>
      <c r="AF6" s="149">
        <f>IFERROR(HLOOKUP(AF3,'BALANCE SHEET'!$C$3:$AM$258, 42, FALSE), 0)</f>
        <v/>
      </c>
      <c r="AG6" s="149">
        <f>IFERROR(HLOOKUP(AG3,'BALANCE SHEET'!$C$3:$AM$258, 42, FALSE), 0)</f>
        <v/>
      </c>
      <c r="AH6" s="149">
        <f>IFERROR(HLOOKUP(AH3,'BALANCE SHEET'!$C$3:$AM$258, 42, FALSE), 0)</f>
        <v/>
      </c>
      <c r="AI6" s="149">
        <f>IFERROR(HLOOKUP(AI3,'BALANCE SHEET'!$C$3:$AM$258, 42, FALSE), 0)</f>
        <v/>
      </c>
      <c r="AJ6" s="149">
        <f>IFERROR(HLOOKUP(AJ3,'BALANCE SHEET'!$C$3:$AM$258, 42, FALSE), 0)</f>
        <v/>
      </c>
      <c r="AK6" s="149">
        <f>IFERROR(HLOOKUP(AK3,'BALANCE SHEET'!$C$3:$AM$258, 42, FALSE), 0)</f>
        <v/>
      </c>
      <c r="AL6" s="149">
        <f>IFERROR(HLOOKUP(AL3,'BALANCE SHEET'!$C$3:$AM$258, 42, FALSE), 0)</f>
        <v/>
      </c>
      <c r="AM6" s="149">
        <f>IFERROR(HLOOKUP(AM3,'BALANCE SHEET'!$C$3:$AM$258, 42, FALSE), 0)</f>
        <v/>
      </c>
    </row>
    <row r="7" ht="20" customHeight="1" s="173" thickBot="1">
      <c r="A7" s="161" t="inlineStr">
        <is>
          <t>PPE</t>
        </is>
      </c>
      <c r="C7" s="149">
        <f>IFERROR(HLOOKUP(C3,'BALANCE SHEET'!$C$3:$AM$258, 116, FALSE) + HLOOKUP(C3,'BALANCE SHEET'!$C$3:$AM$258, 118, FALSE) + HLOOKUP(C3,'BALANCE SHEET'!$C$3:$AM$258, 119, FALSE), 0)</f>
        <v/>
      </c>
      <c r="D7" s="149">
        <f>IFERROR(HLOOKUP(D3,'BALANCE SHEET'!$C$3:$AM$258, 116, FALSE) + HLOOKUP(D3,'BALANCE SHEET'!$C$3:$AM$258, 118, FALSE) + HLOOKUP(D3,'BALANCE SHEET'!$C$3:$AM$258, 119, FALSE), 0)</f>
        <v/>
      </c>
      <c r="E7" s="149">
        <f>IFERROR(HLOOKUP(E3,'BALANCE SHEET'!$C$3:$AM$258, 116, FALSE) + HLOOKUP(E3,'BALANCE SHEET'!$C$3:$AM$258, 118, FALSE) + HLOOKUP(E3,'BALANCE SHEET'!$C$3:$AM$258, 119, FALSE), 0)</f>
        <v/>
      </c>
      <c r="F7" s="149">
        <f>IFERROR(HLOOKUP(F3,'BALANCE SHEET'!$C$3:$AM$258, 116, FALSE) + HLOOKUP(F3,'BALANCE SHEET'!$C$3:$AM$258, 118, FALSE) + HLOOKUP(F3,'BALANCE SHEET'!$C$3:$AM$258, 119, FALSE), 0)</f>
        <v/>
      </c>
      <c r="G7" s="149">
        <f>IFERROR(HLOOKUP(G3,'BALANCE SHEET'!$C$3:$AM$258, 116, FALSE) + HLOOKUP(G3,'BALANCE SHEET'!$C$3:$AM$258, 118, FALSE) + HLOOKUP(G3,'BALANCE SHEET'!$C$3:$AM$258, 119, FALSE), 0)</f>
        <v/>
      </c>
      <c r="H7" s="149">
        <f>IFERROR(HLOOKUP(H3,'BALANCE SHEET'!$C$3:$AM$258, 116, FALSE) + HLOOKUP(H3,'BALANCE SHEET'!$C$3:$AM$258, 118, FALSE) + HLOOKUP(H3,'BALANCE SHEET'!$C$3:$AM$258, 119, FALSE), 0)</f>
        <v/>
      </c>
      <c r="I7" s="149">
        <f>IFERROR(HLOOKUP(I3,'BALANCE SHEET'!$C$3:$AM$258, 116, FALSE) + HLOOKUP(I3,'BALANCE SHEET'!$C$3:$AM$258, 118, FALSE) + HLOOKUP(I3,'BALANCE SHEET'!$C$3:$AM$258, 119, FALSE), 0)</f>
        <v/>
      </c>
      <c r="J7" s="149">
        <f>IFERROR(HLOOKUP(J3,'BALANCE SHEET'!$C$3:$AM$258, 116, FALSE) + HLOOKUP(J3,'BALANCE SHEET'!$C$3:$AM$258, 118, FALSE) + HLOOKUP(J3,'BALANCE SHEET'!$C$3:$AM$258, 119, FALSE), 0)</f>
        <v/>
      </c>
      <c r="K7" s="149">
        <f>IFERROR(HLOOKUP(K3,'BALANCE SHEET'!$C$3:$AM$258, 116, FALSE) + HLOOKUP(K3,'BALANCE SHEET'!$C$3:$AM$258, 118, FALSE) + HLOOKUP(K3,'BALANCE SHEET'!$C$3:$AM$258, 119, FALSE), 0)</f>
        <v/>
      </c>
      <c r="L7" s="149">
        <f>IFERROR(HLOOKUP(L3,'BALANCE SHEET'!$C$3:$AM$258, 116, FALSE) + HLOOKUP(L3,'BALANCE SHEET'!$C$3:$AM$258, 118, FALSE) + HLOOKUP(L3,'BALANCE SHEET'!$C$3:$AM$258, 119, FALSE), 0)</f>
        <v/>
      </c>
      <c r="M7" s="149">
        <f>IFERROR(HLOOKUP(M3,'BALANCE SHEET'!$C$3:$AM$258, 116, FALSE) + HLOOKUP(M3,'BALANCE SHEET'!$C$3:$AM$258, 118, FALSE) + HLOOKUP(M3,'BALANCE SHEET'!$C$3:$AM$258, 119, FALSE), 0)</f>
        <v/>
      </c>
      <c r="N7" s="149">
        <f>IFERROR(HLOOKUP(N3,'BALANCE SHEET'!$C$3:$AM$258, 116, FALSE) + HLOOKUP(N3,'BALANCE SHEET'!$C$3:$AM$258, 118, FALSE) + HLOOKUP(N3,'BALANCE SHEET'!$C$3:$AM$258, 119, FALSE), 0)</f>
        <v/>
      </c>
      <c r="O7" s="149">
        <f>IFERROR(HLOOKUP(O3,'BALANCE SHEET'!$C$3:$AM$258, 116, FALSE) + HLOOKUP(O3,'BALANCE SHEET'!$C$3:$AM$258, 118, FALSE) + HLOOKUP(O3,'BALANCE SHEET'!$C$3:$AM$258, 119, FALSE), 0)</f>
        <v/>
      </c>
      <c r="P7" s="149">
        <f>IFERROR(HLOOKUP(P3,'BALANCE SHEET'!$C$3:$AM$258, 116, FALSE) + HLOOKUP(P3,'BALANCE SHEET'!$C$3:$AM$258, 118, FALSE) + HLOOKUP(P3,'BALANCE SHEET'!$C$3:$AM$258, 119, FALSE), 0)</f>
        <v/>
      </c>
      <c r="Q7" s="149">
        <f>IFERROR(HLOOKUP(Q3,'BALANCE SHEET'!$C$3:$AM$258, 116, FALSE) + HLOOKUP(Q3,'BALANCE SHEET'!$C$3:$AM$258, 118, FALSE) + HLOOKUP(Q3,'BALANCE SHEET'!$C$3:$AM$258, 119, FALSE), 0)</f>
        <v/>
      </c>
      <c r="R7" s="149">
        <f>IFERROR(HLOOKUP(R3,'BALANCE SHEET'!$C$3:$AM$258, 116, FALSE) + HLOOKUP(R3,'BALANCE SHEET'!$C$3:$AM$258, 118, FALSE) + HLOOKUP(R3,'BALANCE SHEET'!$C$3:$AM$258, 119, FALSE), 0)</f>
        <v/>
      </c>
      <c r="S7" s="149">
        <f>IFERROR(HLOOKUP(S3,'BALANCE SHEET'!$C$3:$AM$258, 116, FALSE) + HLOOKUP(S3,'BALANCE SHEET'!$C$3:$AM$258, 118, FALSE) + HLOOKUP(S3,'BALANCE SHEET'!$C$3:$AM$258, 119, FALSE), 0)</f>
        <v/>
      </c>
      <c r="T7" s="149">
        <f>IFERROR(HLOOKUP(T3,'BALANCE SHEET'!$C$3:$AM$258, 116, FALSE) + HLOOKUP(T3,'BALANCE SHEET'!$C$3:$AM$258, 118, FALSE) + HLOOKUP(T3,'BALANCE SHEET'!$C$3:$AM$258, 119, FALSE), 0)</f>
        <v/>
      </c>
      <c r="U7" s="149">
        <f>IFERROR(HLOOKUP(U3,'BALANCE SHEET'!$C$3:$AM$258, 116, FALSE) + HLOOKUP(U3,'BALANCE SHEET'!$C$3:$AM$258, 118, FALSE) + HLOOKUP(U3,'BALANCE SHEET'!$C$3:$AM$258, 119, FALSE), 0)</f>
        <v/>
      </c>
      <c r="V7" s="149">
        <f>IFERROR(HLOOKUP(V3,'BALANCE SHEET'!$C$3:$AM$258, 116, FALSE) + HLOOKUP(V3,'BALANCE SHEET'!$C$3:$AM$258, 118, FALSE) + HLOOKUP(V3,'BALANCE SHEET'!$C$3:$AM$258, 119, FALSE), 0)</f>
        <v/>
      </c>
      <c r="W7" s="149">
        <f>IFERROR(HLOOKUP(W3,'BALANCE SHEET'!$C$3:$AM$258, 116, FALSE) + HLOOKUP(W3,'BALANCE SHEET'!$C$3:$AM$258, 118, FALSE) + HLOOKUP(W3,'BALANCE SHEET'!$C$3:$AM$258, 119, FALSE), 0)</f>
        <v/>
      </c>
      <c r="X7" s="149">
        <f>IFERROR(HLOOKUP(X3,'BALANCE SHEET'!$C$3:$AM$258, 116, FALSE) + HLOOKUP(X3,'BALANCE SHEET'!$C$3:$AM$258, 118, FALSE) + HLOOKUP(X3,'BALANCE SHEET'!$C$3:$AM$258, 119, FALSE), 0)</f>
        <v/>
      </c>
      <c r="Y7" s="149">
        <f>IFERROR(HLOOKUP(Y3,'BALANCE SHEET'!$C$3:$AM$258, 116, FALSE) + HLOOKUP(Y3,'BALANCE SHEET'!$C$3:$AM$258, 118, FALSE) + HLOOKUP(Y3,'BALANCE SHEET'!$C$3:$AM$258, 119, FALSE), 0)</f>
        <v/>
      </c>
      <c r="Z7" s="149">
        <f>IFERROR(HLOOKUP(Z3,'BALANCE SHEET'!$C$3:$AM$258, 116, FALSE) + HLOOKUP(Z3,'BALANCE SHEET'!$C$3:$AM$258, 118, FALSE) + HLOOKUP(Z3,'BALANCE SHEET'!$C$3:$AM$258, 119, FALSE), 0)</f>
        <v/>
      </c>
      <c r="AA7" s="149">
        <f>IFERROR(HLOOKUP(AA3,'BALANCE SHEET'!$C$3:$AM$258, 116, FALSE) + HLOOKUP(AA3,'BALANCE SHEET'!$C$3:$AM$258, 118, FALSE) + HLOOKUP(AA3,'BALANCE SHEET'!$C$3:$AM$258, 119, FALSE), 0)</f>
        <v/>
      </c>
      <c r="AB7" s="149">
        <f>IFERROR(HLOOKUP(AB3,'BALANCE SHEET'!$C$3:$AM$258, 116, FALSE) + HLOOKUP(AB3,'BALANCE SHEET'!$C$3:$AM$258, 118, FALSE) + HLOOKUP(AB3,'BALANCE SHEET'!$C$3:$AM$258, 119, FALSE), 0)</f>
        <v/>
      </c>
      <c r="AC7" s="149">
        <f>IFERROR(HLOOKUP(AC3,'BALANCE SHEET'!$C$3:$AM$258, 116, FALSE) + HLOOKUP(AC3,'BALANCE SHEET'!$C$3:$AM$258, 118, FALSE) + HLOOKUP(AC3,'BALANCE SHEET'!$C$3:$AM$258, 119, FALSE), 0)</f>
        <v/>
      </c>
      <c r="AD7" s="149">
        <f>IFERROR(HLOOKUP(AD3,'BALANCE SHEET'!$C$3:$AM$258, 116, FALSE) + HLOOKUP(AD3,'BALANCE SHEET'!$C$3:$AM$258, 118, FALSE) + HLOOKUP(AD3,'BALANCE SHEET'!$C$3:$AM$258, 119, FALSE), 0)</f>
        <v/>
      </c>
      <c r="AE7" s="149">
        <f>IFERROR(HLOOKUP(AE3,'BALANCE SHEET'!$C$3:$AM$258, 116, FALSE) + HLOOKUP(AE3,'BALANCE SHEET'!$C$3:$AM$258, 118, FALSE) + HLOOKUP(AE3,'BALANCE SHEET'!$C$3:$AM$258, 119, FALSE), 0)</f>
        <v/>
      </c>
      <c r="AF7" s="149">
        <f>IFERROR(HLOOKUP(AF3,'BALANCE SHEET'!$C$3:$AM$258, 116, FALSE) + HLOOKUP(AF3,'BALANCE SHEET'!$C$3:$AM$258, 118, FALSE) + HLOOKUP(AF3,'BALANCE SHEET'!$C$3:$AM$258, 119, FALSE), 0)</f>
        <v/>
      </c>
      <c r="AG7" s="149">
        <f>IFERROR(HLOOKUP(AG3,'BALANCE SHEET'!$C$3:$AM$258, 116, FALSE) + HLOOKUP(AG3,'BALANCE SHEET'!$C$3:$AM$258, 118, FALSE) + HLOOKUP(AG3,'BALANCE SHEET'!$C$3:$AM$258, 119, FALSE), 0)</f>
        <v/>
      </c>
      <c r="AH7" s="149">
        <f>IFERROR(HLOOKUP(AH3,'BALANCE SHEET'!$C$3:$AM$258, 116, FALSE) + HLOOKUP(AH3,'BALANCE SHEET'!$C$3:$AM$258, 118, FALSE) + HLOOKUP(AH3,'BALANCE SHEET'!$C$3:$AM$258, 119, FALSE), 0)</f>
        <v/>
      </c>
      <c r="AI7" s="149">
        <f>IFERROR(HLOOKUP(AI3,'BALANCE SHEET'!$C$3:$AM$258, 116, FALSE) + HLOOKUP(AI3,'BALANCE SHEET'!$C$3:$AM$258, 118, FALSE) + HLOOKUP(AI3,'BALANCE SHEET'!$C$3:$AM$258, 119, FALSE), 0)</f>
        <v/>
      </c>
      <c r="AJ7" s="149">
        <f>IFERROR(HLOOKUP(AJ3,'BALANCE SHEET'!$C$3:$AM$258, 116, FALSE) + HLOOKUP(AJ3,'BALANCE SHEET'!$C$3:$AM$258, 118, FALSE) + HLOOKUP(AJ3,'BALANCE SHEET'!$C$3:$AM$258, 119, FALSE), 0)</f>
        <v/>
      </c>
      <c r="AK7" s="149">
        <f>IFERROR(HLOOKUP(AK3,'BALANCE SHEET'!$C$3:$AM$258, 116, FALSE) + HLOOKUP(AK3,'BALANCE SHEET'!$C$3:$AM$258, 118, FALSE) + HLOOKUP(AK3,'BALANCE SHEET'!$C$3:$AM$258, 119, FALSE), 0)</f>
        <v/>
      </c>
      <c r="AL7" s="149">
        <f>IFERROR(HLOOKUP(AL3,'BALANCE SHEET'!$C$3:$AM$258, 116, FALSE) + HLOOKUP(AL3,'BALANCE SHEET'!$C$3:$AM$258, 118, FALSE) + HLOOKUP(AL3,'BALANCE SHEET'!$C$3:$AM$258, 119, FALSE), 0)</f>
        <v/>
      </c>
      <c r="AM7" s="149">
        <f>IFERROR(HLOOKUP(AM3,'BALANCE SHEET'!$C$3:$AM$258, 116, FALSE) + HLOOKUP(AM3,'BALANCE SHEET'!$C$3:$AM$258, 118, FALSE) + HLOOKUP(AM3,'BALANCE SHEET'!$C$3:$AM$258, 119, FALSE), 0)</f>
        <v/>
      </c>
    </row>
    <row r="8" ht="20" customHeight="1" s="173" thickBot="1">
      <c r="A8" s="161" t="inlineStr">
        <is>
          <t>Investment</t>
        </is>
      </c>
      <c r="C8" s="149">
        <f>IFERROR(HLOOKUP(C3,'BALANCE SHEET'!$C$3:$AM$258, 25, FALSE) + HLOOKUP(C3,'BALANCE SHEET'!$C$3:$AM$258, 30, FALSE) + HLOOKUP(C3,'BALANCE SHEET'!$C$3:$AM$258, 99, FALSE) + HLOOKUP(C3,'BALANCE SHEET'!$C$3:$AM$258, 108, FALSE) + HLOOKUP(C3,'BALANCE SHEET'!$C$3:$AM$258, 109, FALSE), 0)</f>
        <v/>
      </c>
      <c r="D8" s="149">
        <f>IFERROR(HLOOKUP(D3,'BALANCE SHEET'!$C$3:$AM$258, 25, FALSE) + HLOOKUP(D3,'BALANCE SHEET'!$C$3:$AM$258, 30, FALSE) + HLOOKUP(D3,'BALANCE SHEET'!$C$3:$AM$258, 99, FALSE) + HLOOKUP(D3,'BALANCE SHEET'!$C$3:$AM$258, 108, FALSE) + + HLOOKUP(D3,'BALANCE SHEET'!$C$3:$AM$258, 109, FALSE), 0)</f>
        <v/>
      </c>
      <c r="E8" s="149">
        <f>IFERROR(HLOOKUP(E3,'BALANCE SHEET'!$C$3:$AM$258, 25, FALSE) + HLOOKUP(E3,'BALANCE SHEET'!$C$3:$AM$258, 30, FALSE) + HLOOKUP(E3,'BALANCE SHEET'!$C$3:$AM$258, 99, FALSE) + HLOOKUP(E3,'BALANCE SHEET'!$C$3:$AM$258, 108, FALSE) + + HLOOKUP(E3,'BALANCE SHEET'!$C$3:$AM$258, 109, FALSE), 0)</f>
        <v/>
      </c>
      <c r="F8" s="149">
        <f>IFERROR(HLOOKUP(F3,'BALANCE SHEET'!$C$3:$AM$258, 25, FALSE) + HLOOKUP(F3,'BALANCE SHEET'!$C$3:$AM$258, 30, FALSE) + HLOOKUP(F3,'BALANCE SHEET'!$C$3:$AM$258, 99, FALSE) + HLOOKUP(F3,'BALANCE SHEET'!$C$3:$AM$258, 108, FALSE) + + HLOOKUP(F3,'BALANCE SHEET'!$C$3:$AM$258, 109, FALSE), 0)</f>
        <v/>
      </c>
      <c r="G8" s="149">
        <f>IFERROR(HLOOKUP(G3,'BALANCE SHEET'!$C$3:$AM$258, 25, FALSE) + HLOOKUP(G3,'BALANCE SHEET'!$C$3:$AM$258, 30, FALSE) + HLOOKUP(G3,'BALANCE SHEET'!$C$3:$AM$258, 99, FALSE) + HLOOKUP(G3,'BALANCE SHEET'!$C$3:$AM$258, 108, FALSE) + + HLOOKUP(G3,'BALANCE SHEET'!$C$3:$AM$258, 109, FALSE), 0)</f>
        <v/>
      </c>
      <c r="H8" s="149">
        <f>IFERROR(HLOOKUP(H3,'BALANCE SHEET'!$C$3:$AM$258, 25, FALSE) + HLOOKUP(H3,'BALANCE SHEET'!$C$3:$AM$258, 30, FALSE) + HLOOKUP(H3,'BALANCE SHEET'!$C$3:$AM$258, 99, FALSE) + HLOOKUP(H3,'BALANCE SHEET'!$C$3:$AM$258, 108, FALSE) + + HLOOKUP(H3,'BALANCE SHEET'!$C$3:$AM$258, 109, FALSE), 0)</f>
        <v/>
      </c>
      <c r="I8" s="149">
        <f>IFERROR(HLOOKUP(I3,'BALANCE SHEET'!$C$3:$AM$258, 25, FALSE) + HLOOKUP(I3,'BALANCE SHEET'!$C$3:$AM$258, 30, FALSE) + HLOOKUP(I3,'BALANCE SHEET'!$C$3:$AM$258, 99, FALSE) + HLOOKUP(I3,'BALANCE SHEET'!$C$3:$AM$258, 108, FALSE) + + HLOOKUP(I3,'BALANCE SHEET'!$C$3:$AM$258, 109, FALSE), 0)</f>
        <v/>
      </c>
      <c r="J8" s="149">
        <f>IFERROR(HLOOKUP(J3,'BALANCE SHEET'!$C$3:$AM$258, 25, FALSE) + HLOOKUP(J3,'BALANCE SHEET'!$C$3:$AM$258, 30, FALSE) + HLOOKUP(J3,'BALANCE SHEET'!$C$3:$AM$258, 99, FALSE) + HLOOKUP(J3,'BALANCE SHEET'!$C$3:$AM$258, 108, FALSE) + + HLOOKUP(J3,'BALANCE SHEET'!$C$3:$AM$258, 109, FALSE), 0)</f>
        <v/>
      </c>
      <c r="K8" s="149">
        <f>IFERROR(HLOOKUP(K3,'BALANCE SHEET'!$C$3:$AM$258, 25, FALSE) + HLOOKUP(K3,'BALANCE SHEET'!$C$3:$AM$258, 30, FALSE) + HLOOKUP(K3,'BALANCE SHEET'!$C$3:$AM$258, 99, FALSE) + HLOOKUP(K3,'BALANCE SHEET'!$C$3:$AM$258, 108, FALSE) + + HLOOKUP(K3,'BALANCE SHEET'!$C$3:$AM$258, 109, FALSE), 0)</f>
        <v/>
      </c>
      <c r="L8" s="149">
        <f>IFERROR(HLOOKUP(L3,'BALANCE SHEET'!$C$3:$AM$258, 25, FALSE) + HLOOKUP(L3,'BALANCE SHEET'!$C$3:$AM$258, 30, FALSE) + HLOOKUP(L3,'BALANCE SHEET'!$C$3:$AM$258, 99, FALSE) + HLOOKUP(L3,'BALANCE SHEET'!$C$3:$AM$258, 108, FALSE) + + HLOOKUP(L3,'BALANCE SHEET'!$C$3:$AM$258, 109, FALSE), 0)</f>
        <v/>
      </c>
      <c r="M8" s="149">
        <f>IFERROR(HLOOKUP(M3,'BALANCE SHEET'!$C$3:$AM$258, 25, FALSE) + HLOOKUP(M3,'BALANCE SHEET'!$C$3:$AM$258, 30, FALSE) + HLOOKUP(M3,'BALANCE SHEET'!$C$3:$AM$258, 99, FALSE) + HLOOKUP(M3,'BALANCE SHEET'!$C$3:$AM$258, 108, FALSE) + + HLOOKUP(M3,'BALANCE SHEET'!$C$3:$AM$258, 109, FALSE), 0)</f>
        <v/>
      </c>
      <c r="N8" s="149">
        <f>IFERROR(HLOOKUP(N3,'BALANCE SHEET'!$C$3:$AM$258, 25, FALSE) + HLOOKUP(N3,'BALANCE SHEET'!$C$3:$AM$258, 30, FALSE) + HLOOKUP(N3,'BALANCE SHEET'!$C$3:$AM$258, 99, FALSE) + HLOOKUP(N3,'BALANCE SHEET'!$C$3:$AM$258, 108, FALSE) + + HLOOKUP(N3,'BALANCE SHEET'!$C$3:$AM$258, 109, FALSE), 0)</f>
        <v/>
      </c>
      <c r="O8" s="149">
        <f>IFERROR(HLOOKUP(O3,'BALANCE SHEET'!$C$3:$AM$258, 25, FALSE) + HLOOKUP(O3,'BALANCE SHEET'!$C$3:$AM$258, 30, FALSE) + HLOOKUP(O3,'BALANCE SHEET'!$C$3:$AM$258, 99, FALSE) + HLOOKUP(O3,'BALANCE SHEET'!$C$3:$AM$258, 108, FALSE) + + HLOOKUP(O3,'BALANCE SHEET'!$C$3:$AM$258, 109, FALSE), 0)</f>
        <v/>
      </c>
      <c r="P8" s="149">
        <f>IFERROR(HLOOKUP(P3,'BALANCE SHEET'!$C$3:$AM$258, 25, FALSE) + HLOOKUP(P3,'BALANCE SHEET'!$C$3:$AM$258, 30, FALSE) + HLOOKUP(P3,'BALANCE SHEET'!$C$3:$AM$258, 99, FALSE) + HLOOKUP(P3,'BALANCE SHEET'!$C$3:$AM$258, 108, FALSE) + + HLOOKUP(P3,'BALANCE SHEET'!$C$3:$AM$258, 109, FALSE), 0)</f>
        <v/>
      </c>
      <c r="Q8" s="149">
        <f>IFERROR(HLOOKUP(Q3,'BALANCE SHEET'!$C$3:$AM$258, 25, FALSE) + HLOOKUP(Q3,'BALANCE SHEET'!$C$3:$AM$258, 30, FALSE) + HLOOKUP(Q3,'BALANCE SHEET'!$C$3:$AM$258, 99, FALSE) + HLOOKUP(Q3,'BALANCE SHEET'!$C$3:$AM$258, 108, FALSE) + + HLOOKUP(Q3,'BALANCE SHEET'!$C$3:$AM$258, 109, FALSE), 0)</f>
        <v/>
      </c>
      <c r="R8" s="149">
        <f>IFERROR(HLOOKUP(R3,'BALANCE SHEET'!$C$3:$AM$258, 25, FALSE) + HLOOKUP(R3,'BALANCE SHEET'!$C$3:$AM$258, 30, FALSE) + HLOOKUP(R3,'BALANCE SHEET'!$C$3:$AM$258, 99, FALSE) + HLOOKUP(R3,'BALANCE SHEET'!$C$3:$AM$258, 108, FALSE) + + HLOOKUP(R3,'BALANCE SHEET'!$C$3:$AM$258, 109, FALSE), 0)</f>
        <v/>
      </c>
      <c r="S8" s="149">
        <f>IFERROR(HLOOKUP(S3,'BALANCE SHEET'!$C$3:$AM$258, 25, FALSE) + HLOOKUP(S3,'BALANCE SHEET'!$C$3:$AM$258, 30, FALSE) + HLOOKUP(S3,'BALANCE SHEET'!$C$3:$AM$258, 99, FALSE) + HLOOKUP(S3,'BALANCE SHEET'!$C$3:$AM$258, 108, FALSE) + + HLOOKUP(S3,'BALANCE SHEET'!$C$3:$AM$258, 109, FALSE), 0)</f>
        <v/>
      </c>
      <c r="T8" s="149">
        <f>IFERROR(HLOOKUP(T3,'BALANCE SHEET'!$C$3:$AM$258, 25, FALSE) + HLOOKUP(T3,'BALANCE SHEET'!$C$3:$AM$258, 30, FALSE) + HLOOKUP(T3,'BALANCE SHEET'!$C$3:$AM$258, 99, FALSE) + HLOOKUP(T3,'BALANCE SHEET'!$C$3:$AM$258, 108, FALSE) + + HLOOKUP(T3,'BALANCE SHEET'!$C$3:$AM$258, 109, FALSE), 0)</f>
        <v/>
      </c>
      <c r="U8" s="149">
        <f>IFERROR(HLOOKUP(U3,'BALANCE SHEET'!$C$3:$AM$258, 25, FALSE) + HLOOKUP(U3,'BALANCE SHEET'!$C$3:$AM$258, 30, FALSE) + HLOOKUP(U3,'BALANCE SHEET'!$C$3:$AM$258, 99, FALSE) + HLOOKUP(U3,'BALANCE SHEET'!$C$3:$AM$258, 108, FALSE) + + HLOOKUP(U3,'BALANCE SHEET'!$C$3:$AM$258, 109, FALSE), 0)</f>
        <v/>
      </c>
      <c r="V8" s="149">
        <f>IFERROR(HLOOKUP(V3,'BALANCE SHEET'!$C$3:$AM$258, 25, FALSE) + HLOOKUP(V3,'BALANCE SHEET'!$C$3:$AM$258, 30, FALSE) + HLOOKUP(V3,'BALANCE SHEET'!$C$3:$AM$258, 99, FALSE) + HLOOKUP(V3,'BALANCE SHEET'!$C$3:$AM$258, 108, FALSE) + + HLOOKUP(V3,'BALANCE SHEET'!$C$3:$AM$258, 109, FALSE), 0)</f>
        <v/>
      </c>
      <c r="W8" s="149">
        <f>IFERROR(HLOOKUP(W3,'BALANCE SHEET'!$C$3:$AM$258, 25, FALSE) + HLOOKUP(W3,'BALANCE SHEET'!$C$3:$AM$258, 30, FALSE) + HLOOKUP(W3,'BALANCE SHEET'!$C$3:$AM$258, 99, FALSE) + HLOOKUP(W3,'BALANCE SHEET'!$C$3:$AM$258, 108, FALSE) + + HLOOKUP(W3,'BALANCE SHEET'!$C$3:$AM$258, 109, FALSE), 0)</f>
        <v/>
      </c>
      <c r="X8" s="149">
        <f>IFERROR(HLOOKUP(X3,'BALANCE SHEET'!$C$3:$AM$258, 25, FALSE) + HLOOKUP(X3,'BALANCE SHEET'!$C$3:$AM$258, 30, FALSE) + HLOOKUP(X3,'BALANCE SHEET'!$C$3:$AM$258, 99, FALSE) + HLOOKUP(X3,'BALANCE SHEET'!$C$3:$AM$258, 108, FALSE) + + HLOOKUP(X3,'BALANCE SHEET'!$C$3:$AM$258, 109, FALSE), 0)</f>
        <v/>
      </c>
      <c r="Y8" s="149">
        <f>IFERROR(HLOOKUP(Y3,'BALANCE SHEET'!$C$3:$AM$258, 25, FALSE) + HLOOKUP(Y3,'BALANCE SHEET'!$C$3:$AM$258, 30, FALSE) + HLOOKUP(Y3,'BALANCE SHEET'!$C$3:$AM$258, 99, FALSE) + HLOOKUP(Y3,'BALANCE SHEET'!$C$3:$AM$258, 108, FALSE) + + HLOOKUP(Y3,'BALANCE SHEET'!$C$3:$AM$258, 109, FALSE), 0)</f>
        <v/>
      </c>
      <c r="Z8" s="149">
        <f>IFERROR(HLOOKUP(Z3,'BALANCE SHEET'!$C$3:$AM$258, 25, FALSE) + HLOOKUP(Z3,'BALANCE SHEET'!$C$3:$AM$258, 30, FALSE) + HLOOKUP(Z3,'BALANCE SHEET'!$C$3:$AM$258, 99, FALSE) + HLOOKUP(Z3,'BALANCE SHEET'!$C$3:$AM$258, 108, FALSE) + + HLOOKUP(Z3,'BALANCE SHEET'!$C$3:$AM$258, 109, FALSE), 0)</f>
        <v/>
      </c>
      <c r="AA8" s="149">
        <f>IFERROR(HLOOKUP(AA3,'BALANCE SHEET'!$C$3:$AM$258, 25, FALSE) + HLOOKUP(AA3,'BALANCE SHEET'!$C$3:$AM$258, 30, FALSE) + HLOOKUP(AA3,'BALANCE SHEET'!$C$3:$AM$258, 99, FALSE) + HLOOKUP(AA3,'BALANCE SHEET'!$C$3:$AM$258, 108, FALSE) + + HLOOKUP(AA3,'BALANCE SHEET'!$C$3:$AM$258, 109, FALSE), 0)</f>
        <v/>
      </c>
      <c r="AB8" s="149">
        <f>IFERROR(HLOOKUP(AB3,'BALANCE SHEET'!$C$3:$AM$258, 25, FALSE) + HLOOKUP(AB3,'BALANCE SHEET'!$C$3:$AM$258, 30, FALSE) + HLOOKUP(AB3,'BALANCE SHEET'!$C$3:$AM$258, 99, FALSE) + HLOOKUP(AB3,'BALANCE SHEET'!$C$3:$AM$258, 108, FALSE) + + HLOOKUP(AB3,'BALANCE SHEET'!$C$3:$AM$258, 109, FALSE), 0)</f>
        <v/>
      </c>
      <c r="AC8" s="149">
        <f>IFERROR(HLOOKUP(AC3,'BALANCE SHEET'!$C$3:$AM$258, 25, FALSE) + HLOOKUP(AC3,'BALANCE SHEET'!$C$3:$AM$258, 30, FALSE) + HLOOKUP(AC3,'BALANCE SHEET'!$C$3:$AM$258, 99, FALSE) + HLOOKUP(AC3,'BALANCE SHEET'!$C$3:$AM$258, 108, FALSE) + + HLOOKUP(AC3,'BALANCE SHEET'!$C$3:$AM$258, 109, FALSE), 0)</f>
        <v/>
      </c>
      <c r="AD8" s="149">
        <f>IFERROR(HLOOKUP(AD3,'BALANCE SHEET'!$C$3:$AM$258, 25, FALSE) + HLOOKUP(AD3,'BALANCE SHEET'!$C$3:$AM$258, 30, FALSE) + HLOOKUP(AD3,'BALANCE SHEET'!$C$3:$AM$258, 99, FALSE) + HLOOKUP(AD3,'BALANCE SHEET'!$C$3:$AM$258, 108, FALSE) + + HLOOKUP(AD3,'BALANCE SHEET'!$C$3:$AM$258, 109, FALSE), 0)</f>
        <v/>
      </c>
      <c r="AE8" s="149">
        <f>IFERROR(HLOOKUP(AE3,'BALANCE SHEET'!$C$3:$AM$258, 25, FALSE) + HLOOKUP(AE3,'BALANCE SHEET'!$C$3:$AM$258, 30, FALSE) + HLOOKUP(AE3,'BALANCE SHEET'!$C$3:$AM$258, 99, FALSE) + HLOOKUP(AE3,'BALANCE SHEET'!$C$3:$AM$258, 108, FALSE) + + HLOOKUP(AE3,'BALANCE SHEET'!$C$3:$AM$258, 109, FALSE), 0)</f>
        <v/>
      </c>
      <c r="AF8" s="149">
        <f>IFERROR(HLOOKUP(AF3,'BALANCE SHEET'!$C$3:$AM$258, 25, FALSE) + HLOOKUP(AF3,'BALANCE SHEET'!$C$3:$AM$258, 30, FALSE) + HLOOKUP(AF3,'BALANCE SHEET'!$C$3:$AM$258, 99, FALSE) + HLOOKUP(AF3,'BALANCE SHEET'!$C$3:$AM$258, 108, FALSE) + + HLOOKUP(AF3,'BALANCE SHEET'!$C$3:$AM$258, 109, FALSE), 0)</f>
        <v/>
      </c>
      <c r="AG8" s="149">
        <f>IFERROR(HLOOKUP(AG3,'BALANCE SHEET'!$C$3:$AM$258, 25, FALSE) + HLOOKUP(AG3,'BALANCE SHEET'!$C$3:$AM$258, 30, FALSE) + HLOOKUP(AG3,'BALANCE SHEET'!$C$3:$AM$258, 99, FALSE) + HLOOKUP(AG3,'BALANCE SHEET'!$C$3:$AM$258, 108, FALSE) + + HLOOKUP(AG3,'BALANCE SHEET'!$C$3:$AM$258, 109, FALSE), 0)</f>
        <v/>
      </c>
      <c r="AH8" s="149">
        <f>IFERROR(HLOOKUP(AH3,'BALANCE SHEET'!$C$3:$AM$258, 25, FALSE) + HLOOKUP(AH3,'BALANCE SHEET'!$C$3:$AM$258, 30, FALSE) + HLOOKUP(AH3,'BALANCE SHEET'!$C$3:$AM$258, 99, FALSE) + HLOOKUP(AH3,'BALANCE SHEET'!$C$3:$AM$258, 108, FALSE) + + HLOOKUP(AH3,'BALANCE SHEET'!$C$3:$AM$258, 109, FALSE), 0)</f>
        <v/>
      </c>
      <c r="AI8" s="149">
        <f>IFERROR(HLOOKUP(AI3,'BALANCE SHEET'!$C$3:$AM$258, 25, FALSE) + HLOOKUP(AI3,'BALANCE SHEET'!$C$3:$AM$258, 30, FALSE) + HLOOKUP(AI3,'BALANCE SHEET'!$C$3:$AM$258, 99, FALSE) + HLOOKUP(AI3,'BALANCE SHEET'!$C$3:$AM$258, 108, FALSE) + + HLOOKUP(AI3,'BALANCE SHEET'!$C$3:$AM$258, 109, FALSE), 0)</f>
        <v/>
      </c>
      <c r="AJ8" s="149">
        <f>IFERROR(HLOOKUP(AJ3,'BALANCE SHEET'!$C$3:$AM$258, 25, FALSE) + HLOOKUP(AJ3,'BALANCE SHEET'!$C$3:$AM$258, 30, FALSE) + HLOOKUP(AJ3,'BALANCE SHEET'!$C$3:$AM$258, 99, FALSE) + HLOOKUP(AJ3,'BALANCE SHEET'!$C$3:$AM$258, 108, FALSE) + + HLOOKUP(AJ3,'BALANCE SHEET'!$C$3:$AM$258, 109, FALSE), 0)</f>
        <v/>
      </c>
      <c r="AK8" s="149">
        <f>IFERROR(HLOOKUP(AK3,'BALANCE SHEET'!$C$3:$AM$258, 25, FALSE) + HLOOKUP(AK3,'BALANCE SHEET'!$C$3:$AM$258, 30, FALSE) + HLOOKUP(AK3,'BALANCE SHEET'!$C$3:$AM$258, 99, FALSE) + HLOOKUP(AK3,'BALANCE SHEET'!$C$3:$AM$258, 108, FALSE) + + HLOOKUP(AK3,'BALANCE SHEET'!$C$3:$AM$258, 109, FALSE), 0)</f>
        <v/>
      </c>
      <c r="AL8" s="149">
        <f>IFERROR(HLOOKUP(AL3,'BALANCE SHEET'!$C$3:$AM$258, 25, FALSE) + HLOOKUP(AL3,'BALANCE SHEET'!$C$3:$AM$258, 30, FALSE) + HLOOKUP(AL3,'BALANCE SHEET'!$C$3:$AM$258, 99, FALSE) + HLOOKUP(AL3,'BALANCE SHEET'!$C$3:$AM$258, 108, FALSE) + + HLOOKUP(AL3,'BALANCE SHEET'!$C$3:$AM$258, 109, FALSE), 0)</f>
        <v/>
      </c>
      <c r="AM8" s="149">
        <f>IFERROR(HLOOKUP(AM3,'BALANCE SHEET'!$C$3:$AM$258, 25, FALSE) + HLOOKUP(AM3,'BALANCE SHEET'!$C$3:$AM$258, 30, FALSE) + HLOOKUP(AM3,'BALANCE SHEET'!$C$3:$AM$258, 99, FALSE) + HLOOKUP(AM3,'BALANCE SHEET'!$C$3:$AM$258, 108, FALSE) + + HLOOKUP(AM3,'BALANCE SHEET'!$C$3:$AM$258, 109, FALSE), 0)</f>
        <v/>
      </c>
    </row>
    <row r="9" ht="20" customHeight="1" s="173" thickBot="1">
      <c r="A9" s="162" t="inlineStr">
        <is>
          <t>Others</t>
        </is>
      </c>
      <c r="C9" s="149">
        <f>IFERROR(HLOOKUP(C3,'BALANCE SHEET'!$C$3:$AM$258, 5, FALSE) + HLOOKUP(C3,'BALANCE SHEET'!$C$3:$AM$258, 19, FALSE) + HLOOKUP(C3,'BALANCE SHEET'!$C$3:$AM$258, 23, FALSE) + HLOOKUP(C3,'BALANCE SHEET'!$C$3:$AM$258, 24, FALSE) + HLOOKUP(C3,'BALANCE SHEET'!$C$3:$AM$258, 29, FALSE) + HLOOKUP(C3,'BALANCE SHEET'!$C$3:$AM$258, 31, FALSE) + HLOOKUP(C3,'BALANCE SHEET'!$C$3:$AM$258, 35, FALSE)+ HLOOKUP(C3,'BALANCE SHEET'!$C$3:$AM$258, 39, FALSE) + HLOOKUP(C3,'BALANCE SHEET'!$C$3:$AM$258, 49, FALSE) + HLOOKUP(C3,'BALANCE SHEET'!$C$3:$AM$258, 89, FALSE) + HLOOKUP(C3,'BALANCE SHEET'!$C$3:$AM$258, 98, FALSE) + HLOOKUP(C3,'BALANCE SHEET'!$C$3:$AM$258, 100, FALSE)+ HLOOKUP(C3,'BALANCE SHEET'!$C$3:$AM$258, 101, FALSE)+ HLOOKUP(C3,'BALANCE SHEET'!$C$3:$AM$258, 102, FALSE)+ HLOOKUP(C3,'BALANCE SHEET'!$C$3:$AM$258, 103, FALSE)+ HLOOKUP(C3,'BALANCE SHEET'!$C$3:$AM$258, 104, FALSE)+ HLOOKUP(C3,'BALANCE SHEET'!$C$3:$AM$258, 105, FALSE)+ HLOOKUP(C3,'BALANCE SHEET'!$C$3:$AM$258, 106, FALSE) + + HLOOKUP(C3,'BALANCE SHEET'!$C$3:$AM$258, 107, FALSE) + HLOOKUP(C3,'BALANCE SHEET'!$C$3:$AM$258, 112, FALSE)+ HLOOKUP(C3,'BALANCE SHEET'!$C$3:$AM$258, 113, FALSE)+ HLOOKUP(C3,'BALANCE SHEET'!$C$3:$AM$258, 114, FALSE)+ HLOOKUP(C3,'BALANCE SHEET'!$C$3:$AM$258, 115, FALSE)+ HLOOKUP(C3,'BALANCE SHEET'!$C$3:$AM$258, 117, FALSE)+ HLOOKUP(C3,'BALANCE SHEET'!$C$3:$AM$258, 120, FALSE)+ HLOOKUP(C3,'BALANCE SHEET'!$C$3:$AM$258, 121, FALSE)+ HLOOKUP(C3,'BALANCE SHEET'!$C$3:$AM$258, 122, FALSE), 0)</f>
        <v/>
      </c>
      <c r="D9" s="149">
        <f>IFERROR(HLOOKUP(D3,'BALANCE SHEET'!$C$3:$AM$258, 5, FALSE) + HLOOKUP(D3,'BALANCE SHEET'!$C$3:$AM$258, 19, FALSE) + HLOOKUP(D3,'BALANCE SHEET'!$C$3:$AM$258, 23, FALSE) + HLOOKUP(D3,'BALANCE SHEET'!$C$3:$AM$258, 24, FALSE) + HLOOKUP(D3,'BALANCE SHEET'!$C$3:$AM$258, 29, FALSE) + HLOOKUP(D3,'BALANCE SHEET'!$C$3:$AM$258, 31, FALSE) + HLOOKUP(D3,'BALANCE SHEET'!$C$3:$AM$258, 35, FALSE)+ HLOOKUP(D3,'BALANCE SHEET'!$C$3:$AM$258, 39, FALSE) + HLOOKUP(D3,'BALANCE SHEET'!$C$3:$AM$258, 49, FALSE) + HLOOKUP(D3,'BALANCE SHEET'!$C$3:$AM$258, 89, FALSE) + HLOOKUP(D3,'BALANCE SHEET'!$C$3:$AM$258, 98, FALSE) + HLOOKUP(D3,'BALANCE SHEET'!$C$3:$AM$258, 100, FALSE)+ HLOOKUP(D3,'BALANCE SHEET'!$C$3:$AM$258, 101, FALSE)+ HLOOKUP(D3,'BALANCE SHEET'!$C$3:$AM$258, 102, FALSE)+ HLOOKUP(D3,'BALANCE SHEET'!$C$3:$AM$258, 103, FALSE)+ HLOOKUP(D3,'BALANCE SHEET'!$C$3:$AM$258, 104, FALSE)+ HLOOKUP(D3,'BALANCE SHEET'!$C$3:$AM$258, 105, FALSE)+ HLOOKUP(D3,'BALANCE SHEET'!$C$3:$AM$258, 106, FALSE) + + HLOOKUP(D3,'BALANCE SHEET'!$C$3:$AM$258, 107, FALSE) + HLOOKUP(D3,'BALANCE SHEET'!$C$3:$AM$258, 112, FALSE)+ HLOOKUP(D3,'BALANCE SHEET'!$C$3:$AM$258, 113, FALSE)+ HLOOKUP(D3,'BALANCE SHEET'!$C$3:$AM$258, 114, FALSE)+ HLOOKUP(D3,'BALANCE SHEET'!$C$3:$AM$258, 115, FALSE)+ HLOOKUP(D3,'BALANCE SHEET'!$C$3:$AM$258, 117, FALSE)+ HLOOKUP(D3,'BALANCE SHEET'!$C$3:$AM$258, 120, FALSE)+ HLOOKUP(D3,'BALANCE SHEET'!$C$3:$AM$258, 121, FALSE)+ HLOOKUP(D3,'BALANCE SHEET'!$C$3:$AM$258, 122, FALSE), 0)</f>
        <v/>
      </c>
      <c r="E9" s="149">
        <f>IFERROR(HLOOKUP(E3,'BALANCE SHEET'!$C$3:$AM$258, 5, FALSE) + HLOOKUP(E3,'BALANCE SHEET'!$C$3:$AM$258, 19, FALSE) + HLOOKUP(E3,'BALANCE SHEET'!$C$3:$AM$258, 23, FALSE) + HLOOKUP(E3,'BALANCE SHEET'!$C$3:$AM$258, 24, FALSE) + HLOOKUP(E3,'BALANCE SHEET'!$C$3:$AM$258, 29, FALSE) + HLOOKUP(E3,'BALANCE SHEET'!$C$3:$AM$258, 31, FALSE) + HLOOKUP(E3,'BALANCE SHEET'!$C$3:$AM$258, 35, FALSE)+ HLOOKUP(E3,'BALANCE SHEET'!$C$3:$AM$258, 39, FALSE) + HLOOKUP(E3,'BALANCE SHEET'!$C$3:$AM$258, 49, FALSE) + HLOOKUP(E3,'BALANCE SHEET'!$C$3:$AM$258, 89, FALSE) + HLOOKUP(E3,'BALANCE SHEET'!$C$3:$AM$258, 98, FALSE) + HLOOKUP(E3,'BALANCE SHEET'!$C$3:$AM$258, 100, FALSE)+ HLOOKUP(E3,'BALANCE SHEET'!$C$3:$AM$258, 101, FALSE)+ HLOOKUP(E3,'BALANCE SHEET'!$C$3:$AM$258, 102, FALSE)+ HLOOKUP(E3,'BALANCE SHEET'!$C$3:$AM$258, 103, FALSE)+ HLOOKUP(E3,'BALANCE SHEET'!$C$3:$AM$258, 104, FALSE)+ HLOOKUP(E3,'BALANCE SHEET'!$C$3:$AM$258, 105, FALSE)+ HLOOKUP(E3,'BALANCE SHEET'!$C$3:$AM$258, 106, FALSE) + + HLOOKUP(E3,'BALANCE SHEET'!$C$3:$AM$258, 107, FALSE) + HLOOKUP(E3,'BALANCE SHEET'!$C$3:$AM$258, 112, FALSE)+ HLOOKUP(E3,'BALANCE SHEET'!$C$3:$AM$258, 113, FALSE)+ HLOOKUP(E3,'BALANCE SHEET'!$C$3:$AM$258, 114, FALSE)+ HLOOKUP(E3,'BALANCE SHEET'!$C$3:$AM$258, 115, FALSE)+ HLOOKUP(E3,'BALANCE SHEET'!$C$3:$AM$258, 117, FALSE)+ HLOOKUP(E3,'BALANCE SHEET'!$C$3:$AM$258, 120, FALSE)+ HLOOKUP(E3,'BALANCE SHEET'!$C$3:$AM$258, 121, FALSE)+ HLOOKUP(E3,'BALANCE SHEET'!$C$3:$AM$258, 122, FALSE), 0)</f>
        <v/>
      </c>
      <c r="F9" s="149">
        <f>IFERROR(HLOOKUP(F3,'BALANCE SHEET'!$C$3:$AM$258, 5, FALSE) + HLOOKUP(F3,'BALANCE SHEET'!$C$3:$AM$258, 19, FALSE) + HLOOKUP(F3,'BALANCE SHEET'!$C$3:$AM$258, 23, FALSE) + HLOOKUP(F3,'BALANCE SHEET'!$C$3:$AM$258, 24, FALSE) + HLOOKUP(F3,'BALANCE SHEET'!$C$3:$AM$258, 29, FALSE) + HLOOKUP(F3,'BALANCE SHEET'!$C$3:$AM$258, 31, FALSE) + HLOOKUP(F3,'BALANCE SHEET'!$C$3:$AM$258, 35, FALSE)+ HLOOKUP(F3,'BALANCE SHEET'!$C$3:$AM$258, 39, FALSE) + HLOOKUP(F3,'BALANCE SHEET'!$C$3:$AM$258, 49, FALSE) + HLOOKUP(F3,'BALANCE SHEET'!$C$3:$AM$258, 89, FALSE) + HLOOKUP(F3,'BALANCE SHEET'!$C$3:$AM$258, 98, FALSE) + HLOOKUP(F3,'BALANCE SHEET'!$C$3:$AM$258, 100, FALSE)+ HLOOKUP(F3,'BALANCE SHEET'!$C$3:$AM$258, 101, FALSE)+ HLOOKUP(F3,'BALANCE SHEET'!$C$3:$AM$258, 102, FALSE)+ HLOOKUP(F3,'BALANCE SHEET'!$C$3:$AM$258, 103, FALSE)+ HLOOKUP(F3,'BALANCE SHEET'!$C$3:$AM$258, 104, FALSE)+ HLOOKUP(F3,'BALANCE SHEET'!$C$3:$AM$258, 105, FALSE)+ HLOOKUP(F3,'BALANCE SHEET'!$C$3:$AM$258, 106, FALSE) + + HLOOKUP(F3,'BALANCE SHEET'!$C$3:$AM$258, 107, FALSE) + HLOOKUP(F3,'BALANCE SHEET'!$C$3:$AM$258, 112, FALSE)+ HLOOKUP(F3,'BALANCE SHEET'!$C$3:$AM$258, 113, FALSE)+ HLOOKUP(F3,'BALANCE SHEET'!$C$3:$AM$258, 114, FALSE)+ HLOOKUP(F3,'BALANCE SHEET'!$C$3:$AM$258, 115, FALSE)+ HLOOKUP(F3,'BALANCE SHEET'!$C$3:$AM$258, 117, FALSE)+ HLOOKUP(F3,'BALANCE SHEET'!$C$3:$AM$258, 120, FALSE)+ HLOOKUP(F3,'BALANCE SHEET'!$C$3:$AM$258, 121, FALSE)+ HLOOKUP(F3,'BALANCE SHEET'!$C$3:$AM$258, 122, FALSE), 0)</f>
        <v/>
      </c>
      <c r="G9" s="149">
        <f>IFERROR(HLOOKUP(G3,'BALANCE SHEET'!$C$3:$AM$258, 5, FALSE) + HLOOKUP(G3,'BALANCE SHEET'!$C$3:$AM$258, 19, FALSE) + HLOOKUP(G3,'BALANCE SHEET'!$C$3:$AM$258, 23, FALSE) + HLOOKUP(G3,'BALANCE SHEET'!$C$3:$AM$258, 24, FALSE) + HLOOKUP(G3,'BALANCE SHEET'!$C$3:$AM$258, 29, FALSE) + HLOOKUP(G3,'BALANCE SHEET'!$C$3:$AM$258, 31, FALSE) + HLOOKUP(G3,'BALANCE SHEET'!$C$3:$AM$258, 35, FALSE)+ HLOOKUP(G3,'BALANCE SHEET'!$C$3:$AM$258, 39, FALSE) + HLOOKUP(G3,'BALANCE SHEET'!$C$3:$AM$258, 49, FALSE) + HLOOKUP(G3,'BALANCE SHEET'!$C$3:$AM$258, 89, FALSE) + HLOOKUP(G3,'BALANCE SHEET'!$C$3:$AM$258, 98, FALSE) + HLOOKUP(G3,'BALANCE SHEET'!$C$3:$AM$258, 100, FALSE)+ HLOOKUP(G3,'BALANCE SHEET'!$C$3:$AM$258, 101, FALSE)+ HLOOKUP(G3,'BALANCE SHEET'!$C$3:$AM$258, 102, FALSE)+ HLOOKUP(G3,'BALANCE SHEET'!$C$3:$AM$258, 103, FALSE)+ HLOOKUP(G3,'BALANCE SHEET'!$C$3:$AM$258, 104, FALSE)+ HLOOKUP(G3,'BALANCE SHEET'!$C$3:$AM$258, 105, FALSE)+ HLOOKUP(G3,'BALANCE SHEET'!$C$3:$AM$258, 106, FALSE) + + HLOOKUP(G3,'BALANCE SHEET'!$C$3:$AM$258, 107, FALSE) + HLOOKUP(G3,'BALANCE SHEET'!$C$3:$AM$258, 112, FALSE)+ HLOOKUP(G3,'BALANCE SHEET'!$C$3:$AM$258, 113, FALSE)+ HLOOKUP(G3,'BALANCE SHEET'!$C$3:$AM$258, 114, FALSE)+ HLOOKUP(G3,'BALANCE SHEET'!$C$3:$AM$258, 115, FALSE)+ HLOOKUP(G3,'BALANCE SHEET'!$C$3:$AM$258, 117, FALSE)+ HLOOKUP(G3,'BALANCE SHEET'!$C$3:$AM$258, 120, FALSE)+ HLOOKUP(G3,'BALANCE SHEET'!$C$3:$AM$258, 121, FALSE)+ HLOOKUP(G3,'BALANCE SHEET'!$C$3:$AM$258, 122, FALSE), 0)</f>
        <v/>
      </c>
      <c r="H9" s="149">
        <f>IFERROR(HLOOKUP(H3,'BALANCE SHEET'!$C$3:$AM$258, 5, FALSE) + HLOOKUP(H3,'BALANCE SHEET'!$C$3:$AM$258, 19, FALSE) + HLOOKUP(H3,'BALANCE SHEET'!$C$3:$AM$258, 23, FALSE) + HLOOKUP(H3,'BALANCE SHEET'!$C$3:$AM$258, 24, FALSE) + HLOOKUP(H3,'BALANCE SHEET'!$C$3:$AM$258, 29, FALSE) + HLOOKUP(H3,'BALANCE SHEET'!$C$3:$AM$258, 31, FALSE) + HLOOKUP(H3,'BALANCE SHEET'!$C$3:$AM$258, 35, FALSE)+ HLOOKUP(H3,'BALANCE SHEET'!$C$3:$AM$258, 39, FALSE) + HLOOKUP(H3,'BALANCE SHEET'!$C$3:$AM$258, 49, FALSE) + HLOOKUP(H3,'BALANCE SHEET'!$C$3:$AM$258, 89, FALSE) + HLOOKUP(H3,'BALANCE SHEET'!$C$3:$AM$258, 98, FALSE) + HLOOKUP(H3,'BALANCE SHEET'!$C$3:$AM$258, 100, FALSE)+ HLOOKUP(H3,'BALANCE SHEET'!$C$3:$AM$258, 101, FALSE)+ HLOOKUP(H3,'BALANCE SHEET'!$C$3:$AM$258, 102, FALSE)+ HLOOKUP(H3,'BALANCE SHEET'!$C$3:$AM$258, 103, FALSE)+ HLOOKUP(H3,'BALANCE SHEET'!$C$3:$AM$258, 104, FALSE)+ HLOOKUP(H3,'BALANCE SHEET'!$C$3:$AM$258, 105, FALSE)+ HLOOKUP(H3,'BALANCE SHEET'!$C$3:$AM$258, 106, FALSE) + + HLOOKUP(H3,'BALANCE SHEET'!$C$3:$AM$258, 107, FALSE) + HLOOKUP(H3,'BALANCE SHEET'!$C$3:$AM$258, 112, FALSE)+ HLOOKUP(H3,'BALANCE SHEET'!$C$3:$AM$258, 113, FALSE)+ HLOOKUP(H3,'BALANCE SHEET'!$C$3:$AM$258, 114, FALSE)+ HLOOKUP(H3,'BALANCE SHEET'!$C$3:$AM$258, 115, FALSE)+ HLOOKUP(H3,'BALANCE SHEET'!$C$3:$AM$258, 117, FALSE)+ HLOOKUP(H3,'BALANCE SHEET'!$C$3:$AM$258, 120, FALSE)+ HLOOKUP(H3,'BALANCE SHEET'!$C$3:$AM$258, 121, FALSE)+ HLOOKUP(H3,'BALANCE SHEET'!$C$3:$AM$258, 122, FALSE), 0)</f>
        <v/>
      </c>
      <c r="I9" s="149">
        <f>IFERROR(HLOOKUP(I3,'BALANCE SHEET'!$C$3:$AM$258, 5, FALSE) + HLOOKUP(I3,'BALANCE SHEET'!$C$3:$AM$258, 19, FALSE) + HLOOKUP(I3,'BALANCE SHEET'!$C$3:$AM$258, 23, FALSE) + HLOOKUP(I3,'BALANCE SHEET'!$C$3:$AM$258, 24, FALSE) + HLOOKUP(I3,'BALANCE SHEET'!$C$3:$AM$258, 29, FALSE) + HLOOKUP(I3,'BALANCE SHEET'!$C$3:$AM$258, 31, FALSE) + HLOOKUP(I3,'BALANCE SHEET'!$C$3:$AM$258, 35, FALSE)+ HLOOKUP(I3,'BALANCE SHEET'!$C$3:$AM$258, 39, FALSE) + HLOOKUP(I3,'BALANCE SHEET'!$C$3:$AM$258, 49, FALSE) + HLOOKUP(I3,'BALANCE SHEET'!$C$3:$AM$258, 89, FALSE) + HLOOKUP(I3,'BALANCE SHEET'!$C$3:$AM$258, 98, FALSE) + HLOOKUP(I3,'BALANCE SHEET'!$C$3:$AM$258, 100, FALSE)+ HLOOKUP(I3,'BALANCE SHEET'!$C$3:$AM$258, 101, FALSE)+ HLOOKUP(I3,'BALANCE SHEET'!$C$3:$AM$258, 102, FALSE)+ HLOOKUP(I3,'BALANCE SHEET'!$C$3:$AM$258, 103, FALSE)+ HLOOKUP(I3,'BALANCE SHEET'!$C$3:$AM$258, 104, FALSE)+ HLOOKUP(I3,'BALANCE SHEET'!$C$3:$AM$258, 105, FALSE)+ HLOOKUP(I3,'BALANCE SHEET'!$C$3:$AM$258, 106, FALSE) + + HLOOKUP(I3,'BALANCE SHEET'!$C$3:$AM$258, 107, FALSE) + HLOOKUP(I3,'BALANCE SHEET'!$C$3:$AM$258, 112, FALSE)+ HLOOKUP(I3,'BALANCE SHEET'!$C$3:$AM$258, 113, FALSE)+ HLOOKUP(I3,'BALANCE SHEET'!$C$3:$AM$258, 114, FALSE)+ HLOOKUP(I3,'BALANCE SHEET'!$C$3:$AM$258, 115, FALSE)+ HLOOKUP(I3,'BALANCE SHEET'!$C$3:$AM$258, 117, FALSE)+ HLOOKUP(I3,'BALANCE SHEET'!$C$3:$AM$258, 120, FALSE)+ HLOOKUP(I3,'BALANCE SHEET'!$C$3:$AM$258, 121, FALSE)+ HLOOKUP(I3,'BALANCE SHEET'!$C$3:$AM$258, 122, FALSE), 0)</f>
        <v/>
      </c>
      <c r="J9" s="149">
        <f>IFERROR(HLOOKUP(J3,'BALANCE SHEET'!$C$3:$AM$258, 5, FALSE) + HLOOKUP(J3,'BALANCE SHEET'!$C$3:$AM$258, 19, FALSE) + HLOOKUP(J3,'BALANCE SHEET'!$C$3:$AM$258, 23, FALSE) + HLOOKUP(J3,'BALANCE SHEET'!$C$3:$AM$258, 24, FALSE) + HLOOKUP(J3,'BALANCE SHEET'!$C$3:$AM$258, 29, FALSE) + HLOOKUP(J3,'BALANCE SHEET'!$C$3:$AM$258, 31, FALSE) + HLOOKUP(J3,'BALANCE SHEET'!$C$3:$AM$258, 35, FALSE)+ HLOOKUP(J3,'BALANCE SHEET'!$C$3:$AM$258, 39, FALSE) + HLOOKUP(J3,'BALANCE SHEET'!$C$3:$AM$258, 49, FALSE) + HLOOKUP(J3,'BALANCE SHEET'!$C$3:$AM$258, 89, FALSE) + HLOOKUP(J3,'BALANCE SHEET'!$C$3:$AM$258, 98, FALSE) + HLOOKUP(J3,'BALANCE SHEET'!$C$3:$AM$258, 100, FALSE)+ HLOOKUP(J3,'BALANCE SHEET'!$C$3:$AM$258, 101, FALSE)+ HLOOKUP(J3,'BALANCE SHEET'!$C$3:$AM$258, 102, FALSE)+ HLOOKUP(J3,'BALANCE SHEET'!$C$3:$AM$258, 103, FALSE)+ HLOOKUP(J3,'BALANCE SHEET'!$C$3:$AM$258, 104, FALSE)+ HLOOKUP(J3,'BALANCE SHEET'!$C$3:$AM$258, 105, FALSE)+ HLOOKUP(J3,'BALANCE SHEET'!$C$3:$AM$258, 106, FALSE) + + HLOOKUP(J3,'BALANCE SHEET'!$C$3:$AM$258, 107, FALSE) + HLOOKUP(J3,'BALANCE SHEET'!$C$3:$AM$258, 112, FALSE)+ HLOOKUP(J3,'BALANCE SHEET'!$C$3:$AM$258, 113, FALSE)+ HLOOKUP(J3,'BALANCE SHEET'!$C$3:$AM$258, 114, FALSE)+ HLOOKUP(J3,'BALANCE SHEET'!$C$3:$AM$258, 115, FALSE)+ HLOOKUP(J3,'BALANCE SHEET'!$C$3:$AM$258, 117, FALSE)+ HLOOKUP(J3,'BALANCE SHEET'!$C$3:$AM$258, 120, FALSE)+ HLOOKUP(J3,'BALANCE SHEET'!$C$3:$AM$258, 121, FALSE)+ HLOOKUP(J3,'BALANCE SHEET'!$C$3:$AM$258, 122, FALSE), 0)</f>
        <v/>
      </c>
      <c r="K9" s="149">
        <f>IFERROR(HLOOKUP(K3,'BALANCE SHEET'!$C$3:$AM$258, 5, FALSE) + HLOOKUP(K3,'BALANCE SHEET'!$C$3:$AM$258, 19, FALSE) + HLOOKUP(K3,'BALANCE SHEET'!$C$3:$AM$258, 23, FALSE) + HLOOKUP(K3,'BALANCE SHEET'!$C$3:$AM$258, 24, FALSE) + HLOOKUP(K3,'BALANCE SHEET'!$C$3:$AM$258, 29, FALSE) + HLOOKUP(K3,'BALANCE SHEET'!$C$3:$AM$258, 31, FALSE) + HLOOKUP(K3,'BALANCE SHEET'!$C$3:$AM$258, 35, FALSE)+ HLOOKUP(K3,'BALANCE SHEET'!$C$3:$AM$258, 39, FALSE) + HLOOKUP(K3,'BALANCE SHEET'!$C$3:$AM$258, 49, FALSE) + HLOOKUP(K3,'BALANCE SHEET'!$C$3:$AM$258, 89, FALSE) + HLOOKUP(K3,'BALANCE SHEET'!$C$3:$AM$258, 98, FALSE) + HLOOKUP(K3,'BALANCE SHEET'!$C$3:$AM$258, 100, FALSE)+ HLOOKUP(K3,'BALANCE SHEET'!$C$3:$AM$258, 101, FALSE)+ HLOOKUP(K3,'BALANCE SHEET'!$C$3:$AM$258, 102, FALSE)+ HLOOKUP(K3,'BALANCE SHEET'!$C$3:$AM$258, 103, FALSE)+ HLOOKUP(K3,'BALANCE SHEET'!$C$3:$AM$258, 104, FALSE)+ HLOOKUP(K3,'BALANCE SHEET'!$C$3:$AM$258, 105, FALSE)+ HLOOKUP(K3,'BALANCE SHEET'!$C$3:$AM$258, 106, FALSE) + + HLOOKUP(K3,'BALANCE SHEET'!$C$3:$AM$258, 107, FALSE) + HLOOKUP(K3,'BALANCE SHEET'!$C$3:$AM$258, 112, FALSE)+ HLOOKUP(K3,'BALANCE SHEET'!$C$3:$AM$258, 113, FALSE)+ HLOOKUP(K3,'BALANCE SHEET'!$C$3:$AM$258, 114, FALSE)+ HLOOKUP(K3,'BALANCE SHEET'!$C$3:$AM$258, 115, FALSE)+ HLOOKUP(K3,'BALANCE SHEET'!$C$3:$AM$258, 117, FALSE)+ HLOOKUP(K3,'BALANCE SHEET'!$C$3:$AM$258, 120, FALSE)+ HLOOKUP(K3,'BALANCE SHEET'!$C$3:$AM$258, 121, FALSE)+ HLOOKUP(K3,'BALANCE SHEET'!$C$3:$AM$258, 122, FALSE), 0)</f>
        <v/>
      </c>
      <c r="L9" s="149">
        <f>IFERROR(HLOOKUP(L3,'BALANCE SHEET'!$C$3:$AM$258, 5, FALSE) + HLOOKUP(L3,'BALANCE SHEET'!$C$3:$AM$258, 19, FALSE) + HLOOKUP(L3,'BALANCE SHEET'!$C$3:$AM$258, 23, FALSE) + HLOOKUP(L3,'BALANCE SHEET'!$C$3:$AM$258, 24, FALSE) + HLOOKUP(L3,'BALANCE SHEET'!$C$3:$AM$258, 29, FALSE) + HLOOKUP(L3,'BALANCE SHEET'!$C$3:$AM$258, 31, FALSE) + HLOOKUP(L3,'BALANCE SHEET'!$C$3:$AM$258, 35, FALSE)+ HLOOKUP(L3,'BALANCE SHEET'!$C$3:$AM$258, 39, FALSE) + HLOOKUP(L3,'BALANCE SHEET'!$C$3:$AM$258, 49, FALSE) + HLOOKUP(L3,'BALANCE SHEET'!$C$3:$AM$258, 89, FALSE) + HLOOKUP(L3,'BALANCE SHEET'!$C$3:$AM$258, 98, FALSE) + HLOOKUP(L3,'BALANCE SHEET'!$C$3:$AM$258, 100, FALSE)+ HLOOKUP(L3,'BALANCE SHEET'!$C$3:$AM$258, 101, FALSE)+ HLOOKUP(L3,'BALANCE SHEET'!$C$3:$AM$258, 102, FALSE)+ HLOOKUP(L3,'BALANCE SHEET'!$C$3:$AM$258, 103, FALSE)+ HLOOKUP(L3,'BALANCE SHEET'!$C$3:$AM$258, 104, FALSE)+ HLOOKUP(L3,'BALANCE SHEET'!$C$3:$AM$258, 105, FALSE)+ HLOOKUP(L3,'BALANCE SHEET'!$C$3:$AM$258, 106, FALSE) + + HLOOKUP(L3,'BALANCE SHEET'!$C$3:$AM$258, 107, FALSE) + HLOOKUP(L3,'BALANCE SHEET'!$C$3:$AM$258, 112, FALSE)+ HLOOKUP(L3,'BALANCE SHEET'!$C$3:$AM$258, 113, FALSE)+ HLOOKUP(L3,'BALANCE SHEET'!$C$3:$AM$258, 114, FALSE)+ HLOOKUP(L3,'BALANCE SHEET'!$C$3:$AM$258, 115, FALSE)+ HLOOKUP(L3,'BALANCE SHEET'!$C$3:$AM$258, 117, FALSE)+ HLOOKUP(L3,'BALANCE SHEET'!$C$3:$AM$258, 120, FALSE)+ HLOOKUP(L3,'BALANCE SHEET'!$C$3:$AM$258, 121, FALSE)+ HLOOKUP(L3,'BALANCE SHEET'!$C$3:$AM$258, 122, FALSE), 0)</f>
        <v/>
      </c>
      <c r="M9" s="149">
        <f>IFERROR(HLOOKUP(M3,'BALANCE SHEET'!$C$3:$AM$258, 5, FALSE) + HLOOKUP(M3,'BALANCE SHEET'!$C$3:$AM$258, 19, FALSE) + HLOOKUP(M3,'BALANCE SHEET'!$C$3:$AM$258, 23, FALSE) + HLOOKUP(M3,'BALANCE SHEET'!$C$3:$AM$258, 24, FALSE) + HLOOKUP(M3,'BALANCE SHEET'!$C$3:$AM$258, 29, FALSE) + HLOOKUP(M3,'BALANCE SHEET'!$C$3:$AM$258, 31, FALSE) + HLOOKUP(M3,'BALANCE SHEET'!$C$3:$AM$258, 35, FALSE)+ HLOOKUP(M3,'BALANCE SHEET'!$C$3:$AM$258, 39, FALSE) + HLOOKUP(M3,'BALANCE SHEET'!$C$3:$AM$258, 49, FALSE) + HLOOKUP(M3,'BALANCE SHEET'!$C$3:$AM$258, 89, FALSE) + HLOOKUP(M3,'BALANCE SHEET'!$C$3:$AM$258, 98, FALSE) + HLOOKUP(M3,'BALANCE SHEET'!$C$3:$AM$258, 100, FALSE)+ HLOOKUP(M3,'BALANCE SHEET'!$C$3:$AM$258, 101, FALSE)+ HLOOKUP(M3,'BALANCE SHEET'!$C$3:$AM$258, 102, FALSE)+ HLOOKUP(M3,'BALANCE SHEET'!$C$3:$AM$258, 103, FALSE)+ HLOOKUP(M3,'BALANCE SHEET'!$C$3:$AM$258, 104, FALSE)+ HLOOKUP(M3,'BALANCE SHEET'!$C$3:$AM$258, 105, FALSE)+ HLOOKUP(M3,'BALANCE SHEET'!$C$3:$AM$258, 106, FALSE) + + HLOOKUP(M3,'BALANCE SHEET'!$C$3:$AM$258, 107, FALSE) + HLOOKUP(M3,'BALANCE SHEET'!$C$3:$AM$258, 112, FALSE)+ HLOOKUP(M3,'BALANCE SHEET'!$C$3:$AM$258, 113, FALSE)+ HLOOKUP(M3,'BALANCE SHEET'!$C$3:$AM$258, 114, FALSE)+ HLOOKUP(M3,'BALANCE SHEET'!$C$3:$AM$258, 115, FALSE)+ HLOOKUP(M3,'BALANCE SHEET'!$C$3:$AM$258, 117, FALSE)+ HLOOKUP(M3,'BALANCE SHEET'!$C$3:$AM$258, 120, FALSE)+ HLOOKUP(M3,'BALANCE SHEET'!$C$3:$AM$258, 121, FALSE)+ HLOOKUP(M3,'BALANCE SHEET'!$C$3:$AM$258, 122, FALSE), 0)</f>
        <v/>
      </c>
      <c r="N9" s="149">
        <f>IFERROR(HLOOKUP(N3,'BALANCE SHEET'!$C$3:$AM$258, 5, FALSE) + HLOOKUP(N3,'BALANCE SHEET'!$C$3:$AM$258, 19, FALSE) + HLOOKUP(N3,'BALANCE SHEET'!$C$3:$AM$258, 23, FALSE) + HLOOKUP(N3,'BALANCE SHEET'!$C$3:$AM$258, 24, FALSE) + HLOOKUP(N3,'BALANCE SHEET'!$C$3:$AM$258, 29, FALSE) + HLOOKUP(N3,'BALANCE SHEET'!$C$3:$AM$258, 31, FALSE) + HLOOKUP(N3,'BALANCE SHEET'!$C$3:$AM$258, 35, FALSE)+ HLOOKUP(N3,'BALANCE SHEET'!$C$3:$AM$258, 39, FALSE) + HLOOKUP(N3,'BALANCE SHEET'!$C$3:$AM$258, 49, FALSE) + HLOOKUP(N3,'BALANCE SHEET'!$C$3:$AM$258, 89, FALSE) + HLOOKUP(N3,'BALANCE SHEET'!$C$3:$AM$258, 98, FALSE) + HLOOKUP(N3,'BALANCE SHEET'!$C$3:$AM$258, 100, FALSE)+ HLOOKUP(N3,'BALANCE SHEET'!$C$3:$AM$258, 101, FALSE)+ HLOOKUP(N3,'BALANCE SHEET'!$C$3:$AM$258, 102, FALSE)+ HLOOKUP(N3,'BALANCE SHEET'!$C$3:$AM$258, 103, FALSE)+ HLOOKUP(N3,'BALANCE SHEET'!$C$3:$AM$258, 104, FALSE)+ HLOOKUP(N3,'BALANCE SHEET'!$C$3:$AM$258, 105, FALSE)+ HLOOKUP(N3,'BALANCE SHEET'!$C$3:$AM$258, 106, FALSE) + + HLOOKUP(N3,'BALANCE SHEET'!$C$3:$AM$258, 107, FALSE) + HLOOKUP(N3,'BALANCE SHEET'!$C$3:$AM$258, 112, FALSE)+ HLOOKUP(N3,'BALANCE SHEET'!$C$3:$AM$258, 113, FALSE)+ HLOOKUP(N3,'BALANCE SHEET'!$C$3:$AM$258, 114, FALSE)+ HLOOKUP(N3,'BALANCE SHEET'!$C$3:$AM$258, 115, FALSE)+ HLOOKUP(N3,'BALANCE SHEET'!$C$3:$AM$258, 117, FALSE)+ HLOOKUP(N3,'BALANCE SHEET'!$C$3:$AM$258, 120, FALSE)+ HLOOKUP(N3,'BALANCE SHEET'!$C$3:$AM$258, 121, FALSE)+ HLOOKUP(N3,'BALANCE SHEET'!$C$3:$AM$258, 122, FALSE), 0)</f>
        <v/>
      </c>
      <c r="O9" s="149">
        <f>IFERROR(HLOOKUP(O3,'BALANCE SHEET'!$C$3:$AM$258, 5, FALSE) + HLOOKUP(O3,'BALANCE SHEET'!$C$3:$AM$258, 19, FALSE) + HLOOKUP(O3,'BALANCE SHEET'!$C$3:$AM$258, 23, FALSE) + HLOOKUP(O3,'BALANCE SHEET'!$C$3:$AM$258, 24, FALSE) + HLOOKUP(O3,'BALANCE SHEET'!$C$3:$AM$258, 29, FALSE) + HLOOKUP(O3,'BALANCE SHEET'!$C$3:$AM$258, 31, FALSE) + HLOOKUP(O3,'BALANCE SHEET'!$C$3:$AM$258, 35, FALSE)+ HLOOKUP(O3,'BALANCE SHEET'!$C$3:$AM$258, 39, FALSE) + HLOOKUP(O3,'BALANCE SHEET'!$C$3:$AM$258, 49, FALSE) + HLOOKUP(O3,'BALANCE SHEET'!$C$3:$AM$258, 89, FALSE) + HLOOKUP(O3,'BALANCE SHEET'!$C$3:$AM$258, 98, FALSE) + HLOOKUP(O3,'BALANCE SHEET'!$C$3:$AM$258, 100, FALSE)+ HLOOKUP(O3,'BALANCE SHEET'!$C$3:$AM$258, 101, FALSE)+ HLOOKUP(O3,'BALANCE SHEET'!$C$3:$AM$258, 102, FALSE)+ HLOOKUP(O3,'BALANCE SHEET'!$C$3:$AM$258, 103, FALSE)+ HLOOKUP(O3,'BALANCE SHEET'!$C$3:$AM$258, 104, FALSE)+ HLOOKUP(O3,'BALANCE SHEET'!$C$3:$AM$258, 105, FALSE)+ HLOOKUP(O3,'BALANCE SHEET'!$C$3:$AM$258, 106, FALSE) + + HLOOKUP(O3,'BALANCE SHEET'!$C$3:$AM$258, 107, FALSE) + HLOOKUP(O3,'BALANCE SHEET'!$C$3:$AM$258, 112, FALSE)+ HLOOKUP(O3,'BALANCE SHEET'!$C$3:$AM$258, 113, FALSE)+ HLOOKUP(O3,'BALANCE SHEET'!$C$3:$AM$258, 114, FALSE)+ HLOOKUP(O3,'BALANCE SHEET'!$C$3:$AM$258, 115, FALSE)+ HLOOKUP(O3,'BALANCE SHEET'!$C$3:$AM$258, 117, FALSE)+ HLOOKUP(O3,'BALANCE SHEET'!$C$3:$AM$258, 120, FALSE)+ HLOOKUP(O3,'BALANCE SHEET'!$C$3:$AM$258, 121, FALSE)+ HLOOKUP(O3,'BALANCE SHEET'!$C$3:$AM$258, 122, FALSE), 0)</f>
        <v/>
      </c>
      <c r="P9" s="149">
        <f>IFERROR(HLOOKUP(P3,'BALANCE SHEET'!$C$3:$AM$258, 5, FALSE) + HLOOKUP(P3,'BALANCE SHEET'!$C$3:$AM$258, 19, FALSE) + HLOOKUP(P3,'BALANCE SHEET'!$C$3:$AM$258, 23, FALSE) + HLOOKUP(P3,'BALANCE SHEET'!$C$3:$AM$258, 24, FALSE) + HLOOKUP(P3,'BALANCE SHEET'!$C$3:$AM$258, 29, FALSE) + HLOOKUP(P3,'BALANCE SHEET'!$C$3:$AM$258, 31, FALSE) + HLOOKUP(P3,'BALANCE SHEET'!$C$3:$AM$258, 35, FALSE)+ HLOOKUP(P3,'BALANCE SHEET'!$C$3:$AM$258, 39, FALSE) + HLOOKUP(P3,'BALANCE SHEET'!$C$3:$AM$258, 49, FALSE) + HLOOKUP(P3,'BALANCE SHEET'!$C$3:$AM$258, 89, FALSE) + HLOOKUP(P3,'BALANCE SHEET'!$C$3:$AM$258, 98, FALSE) + HLOOKUP(P3,'BALANCE SHEET'!$C$3:$AM$258, 100, FALSE)+ HLOOKUP(P3,'BALANCE SHEET'!$C$3:$AM$258, 101, FALSE)+ HLOOKUP(P3,'BALANCE SHEET'!$C$3:$AM$258, 102, FALSE)+ HLOOKUP(P3,'BALANCE SHEET'!$C$3:$AM$258, 103, FALSE)+ HLOOKUP(P3,'BALANCE SHEET'!$C$3:$AM$258, 104, FALSE)+ HLOOKUP(P3,'BALANCE SHEET'!$C$3:$AM$258, 105, FALSE)+ HLOOKUP(P3,'BALANCE SHEET'!$C$3:$AM$258, 106, FALSE) + + HLOOKUP(P3,'BALANCE SHEET'!$C$3:$AM$258, 107, FALSE) + HLOOKUP(P3,'BALANCE SHEET'!$C$3:$AM$258, 112, FALSE)+ HLOOKUP(P3,'BALANCE SHEET'!$C$3:$AM$258, 113, FALSE)+ HLOOKUP(P3,'BALANCE SHEET'!$C$3:$AM$258, 114, FALSE)+ HLOOKUP(P3,'BALANCE SHEET'!$C$3:$AM$258, 115, FALSE)+ HLOOKUP(P3,'BALANCE SHEET'!$C$3:$AM$258, 117, FALSE)+ HLOOKUP(P3,'BALANCE SHEET'!$C$3:$AM$258, 120, FALSE)+ HLOOKUP(P3,'BALANCE SHEET'!$C$3:$AM$258, 121, FALSE)+ HLOOKUP(P3,'BALANCE SHEET'!$C$3:$AM$258, 122, FALSE), 0)</f>
        <v/>
      </c>
      <c r="Q9" s="149">
        <f>IFERROR(HLOOKUP(Q3,'BALANCE SHEET'!$C$3:$AM$258, 5, FALSE) + HLOOKUP(Q3,'BALANCE SHEET'!$C$3:$AM$258, 19, FALSE) + HLOOKUP(Q3,'BALANCE SHEET'!$C$3:$AM$258, 23, FALSE) + HLOOKUP(Q3,'BALANCE SHEET'!$C$3:$AM$258, 24, FALSE) + HLOOKUP(Q3,'BALANCE SHEET'!$C$3:$AM$258, 29, FALSE) + HLOOKUP(Q3,'BALANCE SHEET'!$C$3:$AM$258, 31, FALSE) + HLOOKUP(Q3,'BALANCE SHEET'!$C$3:$AM$258, 35, FALSE)+ HLOOKUP(Q3,'BALANCE SHEET'!$C$3:$AM$258, 39, FALSE) + HLOOKUP(Q3,'BALANCE SHEET'!$C$3:$AM$258, 49, FALSE) + HLOOKUP(Q3,'BALANCE SHEET'!$C$3:$AM$258, 89, FALSE) + HLOOKUP(Q3,'BALANCE SHEET'!$C$3:$AM$258, 98, FALSE) + HLOOKUP(Q3,'BALANCE SHEET'!$C$3:$AM$258, 100, FALSE)+ HLOOKUP(Q3,'BALANCE SHEET'!$C$3:$AM$258, 101, FALSE)+ HLOOKUP(Q3,'BALANCE SHEET'!$C$3:$AM$258, 102, FALSE)+ HLOOKUP(Q3,'BALANCE SHEET'!$C$3:$AM$258, 103, FALSE)+ HLOOKUP(Q3,'BALANCE SHEET'!$C$3:$AM$258, 104, FALSE)+ HLOOKUP(Q3,'BALANCE SHEET'!$C$3:$AM$258, 105, FALSE)+ HLOOKUP(Q3,'BALANCE SHEET'!$C$3:$AM$258, 106, FALSE) + + HLOOKUP(Q3,'BALANCE SHEET'!$C$3:$AM$258, 107, FALSE) + HLOOKUP(Q3,'BALANCE SHEET'!$C$3:$AM$258, 112, FALSE)+ HLOOKUP(Q3,'BALANCE SHEET'!$C$3:$AM$258, 113, FALSE)+ HLOOKUP(Q3,'BALANCE SHEET'!$C$3:$AM$258, 114, FALSE)+ HLOOKUP(Q3,'BALANCE SHEET'!$C$3:$AM$258, 115, FALSE)+ HLOOKUP(Q3,'BALANCE SHEET'!$C$3:$AM$258, 117, FALSE)+ HLOOKUP(Q3,'BALANCE SHEET'!$C$3:$AM$258, 120, FALSE)+ HLOOKUP(Q3,'BALANCE SHEET'!$C$3:$AM$258, 121, FALSE)+ HLOOKUP(Q3,'BALANCE SHEET'!$C$3:$AM$258, 122, FALSE), 0)</f>
        <v/>
      </c>
      <c r="R9" s="149">
        <f>IFERROR(HLOOKUP(R3,'BALANCE SHEET'!$C$3:$AM$258, 5, FALSE) + HLOOKUP(R3,'BALANCE SHEET'!$C$3:$AM$258, 19, FALSE) + HLOOKUP(R3,'BALANCE SHEET'!$C$3:$AM$258, 23, FALSE) + HLOOKUP(R3,'BALANCE SHEET'!$C$3:$AM$258, 24, FALSE) + HLOOKUP(R3,'BALANCE SHEET'!$C$3:$AM$258, 29, FALSE) + HLOOKUP(R3,'BALANCE SHEET'!$C$3:$AM$258, 31, FALSE) + HLOOKUP(R3,'BALANCE SHEET'!$C$3:$AM$258, 35, FALSE)+ HLOOKUP(R3,'BALANCE SHEET'!$C$3:$AM$258, 39, FALSE) + HLOOKUP(R3,'BALANCE SHEET'!$C$3:$AM$258, 49, FALSE) + HLOOKUP(R3,'BALANCE SHEET'!$C$3:$AM$258, 89, FALSE) + HLOOKUP(R3,'BALANCE SHEET'!$C$3:$AM$258, 98, FALSE) + HLOOKUP(R3,'BALANCE SHEET'!$C$3:$AM$258, 100, FALSE)+ HLOOKUP(R3,'BALANCE SHEET'!$C$3:$AM$258, 101, FALSE)+ HLOOKUP(R3,'BALANCE SHEET'!$C$3:$AM$258, 102, FALSE)+ HLOOKUP(R3,'BALANCE SHEET'!$C$3:$AM$258, 103, FALSE)+ HLOOKUP(R3,'BALANCE SHEET'!$C$3:$AM$258, 104, FALSE)+ HLOOKUP(R3,'BALANCE SHEET'!$C$3:$AM$258, 105, FALSE)+ HLOOKUP(R3,'BALANCE SHEET'!$C$3:$AM$258, 106, FALSE) + + HLOOKUP(R3,'BALANCE SHEET'!$C$3:$AM$258, 107, FALSE) + HLOOKUP(R3,'BALANCE SHEET'!$C$3:$AM$258, 112, FALSE)+ HLOOKUP(R3,'BALANCE SHEET'!$C$3:$AM$258, 113, FALSE)+ HLOOKUP(R3,'BALANCE SHEET'!$C$3:$AM$258, 114, FALSE)+ HLOOKUP(R3,'BALANCE SHEET'!$C$3:$AM$258, 115, FALSE)+ HLOOKUP(R3,'BALANCE SHEET'!$C$3:$AM$258, 117, FALSE)+ HLOOKUP(R3,'BALANCE SHEET'!$C$3:$AM$258, 120, FALSE)+ HLOOKUP(R3,'BALANCE SHEET'!$C$3:$AM$258, 121, FALSE)+ HLOOKUP(R3,'BALANCE SHEET'!$C$3:$AM$258, 122, FALSE), 0)</f>
        <v/>
      </c>
      <c r="S9" s="149">
        <f>IFERROR(HLOOKUP(S3,'BALANCE SHEET'!$C$3:$AM$258, 5, FALSE) + HLOOKUP(S3,'BALANCE SHEET'!$C$3:$AM$258, 19, FALSE) + HLOOKUP(S3,'BALANCE SHEET'!$C$3:$AM$258, 23, FALSE) + HLOOKUP(S3,'BALANCE SHEET'!$C$3:$AM$258, 24, FALSE) + HLOOKUP(S3,'BALANCE SHEET'!$C$3:$AM$258, 29, FALSE) + HLOOKUP(S3,'BALANCE SHEET'!$C$3:$AM$258, 31, FALSE) + HLOOKUP(S3,'BALANCE SHEET'!$C$3:$AM$258, 35, FALSE)+ HLOOKUP(S3,'BALANCE SHEET'!$C$3:$AM$258, 39, FALSE) + HLOOKUP(S3,'BALANCE SHEET'!$C$3:$AM$258, 49, FALSE) + HLOOKUP(S3,'BALANCE SHEET'!$C$3:$AM$258, 89, FALSE) + HLOOKUP(S3,'BALANCE SHEET'!$C$3:$AM$258, 98, FALSE) + HLOOKUP(S3,'BALANCE SHEET'!$C$3:$AM$258, 100, FALSE)+ HLOOKUP(S3,'BALANCE SHEET'!$C$3:$AM$258, 101, FALSE)+ HLOOKUP(S3,'BALANCE SHEET'!$C$3:$AM$258, 102, FALSE)+ HLOOKUP(S3,'BALANCE SHEET'!$C$3:$AM$258, 103, FALSE)+ HLOOKUP(S3,'BALANCE SHEET'!$C$3:$AM$258, 104, FALSE)+ HLOOKUP(S3,'BALANCE SHEET'!$C$3:$AM$258, 105, FALSE)+ HLOOKUP(S3,'BALANCE SHEET'!$C$3:$AM$258, 106, FALSE) + + HLOOKUP(S3,'BALANCE SHEET'!$C$3:$AM$258, 107, FALSE) + HLOOKUP(S3,'BALANCE SHEET'!$C$3:$AM$258, 112, FALSE)+ HLOOKUP(S3,'BALANCE SHEET'!$C$3:$AM$258, 113, FALSE)+ HLOOKUP(S3,'BALANCE SHEET'!$C$3:$AM$258, 114, FALSE)+ HLOOKUP(S3,'BALANCE SHEET'!$C$3:$AM$258, 115, FALSE)+ HLOOKUP(S3,'BALANCE SHEET'!$C$3:$AM$258, 117, FALSE)+ HLOOKUP(S3,'BALANCE SHEET'!$C$3:$AM$258, 120, FALSE)+ HLOOKUP(S3,'BALANCE SHEET'!$C$3:$AM$258, 121, FALSE)+ HLOOKUP(S3,'BALANCE SHEET'!$C$3:$AM$258, 122, FALSE), 0)</f>
        <v/>
      </c>
      <c r="T9" s="149">
        <f>IFERROR(HLOOKUP(T3,'BALANCE SHEET'!$C$3:$AM$258, 5, FALSE) + HLOOKUP(T3,'BALANCE SHEET'!$C$3:$AM$258, 19, FALSE) + HLOOKUP(T3,'BALANCE SHEET'!$C$3:$AM$258, 23, FALSE) + HLOOKUP(T3,'BALANCE SHEET'!$C$3:$AM$258, 24, FALSE) + HLOOKUP(T3,'BALANCE SHEET'!$C$3:$AM$258, 29, FALSE) + HLOOKUP(T3,'BALANCE SHEET'!$C$3:$AM$258, 31, FALSE) + HLOOKUP(T3,'BALANCE SHEET'!$C$3:$AM$258, 35, FALSE)+ HLOOKUP(T3,'BALANCE SHEET'!$C$3:$AM$258, 39, FALSE) + HLOOKUP(T3,'BALANCE SHEET'!$C$3:$AM$258, 49, FALSE) + HLOOKUP(T3,'BALANCE SHEET'!$C$3:$AM$258, 89, FALSE) + HLOOKUP(T3,'BALANCE SHEET'!$C$3:$AM$258, 98, FALSE) + HLOOKUP(T3,'BALANCE SHEET'!$C$3:$AM$258, 100, FALSE)+ HLOOKUP(T3,'BALANCE SHEET'!$C$3:$AM$258, 101, FALSE)+ HLOOKUP(T3,'BALANCE SHEET'!$C$3:$AM$258, 102, FALSE)+ HLOOKUP(T3,'BALANCE SHEET'!$C$3:$AM$258, 103, FALSE)+ HLOOKUP(T3,'BALANCE SHEET'!$C$3:$AM$258, 104, FALSE)+ HLOOKUP(T3,'BALANCE SHEET'!$C$3:$AM$258, 105, FALSE)+ HLOOKUP(T3,'BALANCE SHEET'!$C$3:$AM$258, 106, FALSE) + + HLOOKUP(T3,'BALANCE SHEET'!$C$3:$AM$258, 107, FALSE) + HLOOKUP(T3,'BALANCE SHEET'!$C$3:$AM$258, 112, FALSE)+ HLOOKUP(T3,'BALANCE SHEET'!$C$3:$AM$258, 113, FALSE)+ HLOOKUP(T3,'BALANCE SHEET'!$C$3:$AM$258, 114, FALSE)+ HLOOKUP(T3,'BALANCE SHEET'!$C$3:$AM$258, 115, FALSE)+ HLOOKUP(T3,'BALANCE SHEET'!$C$3:$AM$258, 117, FALSE)+ HLOOKUP(T3,'BALANCE SHEET'!$C$3:$AM$258, 120, FALSE)+ HLOOKUP(T3,'BALANCE SHEET'!$C$3:$AM$258, 121, FALSE)+ HLOOKUP(T3,'BALANCE SHEET'!$C$3:$AM$258, 122, FALSE), 0)</f>
        <v/>
      </c>
      <c r="U9" s="149">
        <f>IFERROR(HLOOKUP(U3,'BALANCE SHEET'!$C$3:$AM$258, 5, FALSE) + HLOOKUP(U3,'BALANCE SHEET'!$C$3:$AM$258, 19, FALSE) + HLOOKUP(U3,'BALANCE SHEET'!$C$3:$AM$258, 23, FALSE) + HLOOKUP(U3,'BALANCE SHEET'!$C$3:$AM$258, 24, FALSE) + HLOOKUP(U3,'BALANCE SHEET'!$C$3:$AM$258, 29, FALSE) + HLOOKUP(U3,'BALANCE SHEET'!$C$3:$AM$258, 31, FALSE) + HLOOKUP(U3,'BALANCE SHEET'!$C$3:$AM$258, 35, FALSE)+ HLOOKUP(U3,'BALANCE SHEET'!$C$3:$AM$258, 39, FALSE) + HLOOKUP(U3,'BALANCE SHEET'!$C$3:$AM$258, 49, FALSE) + HLOOKUP(U3,'BALANCE SHEET'!$C$3:$AM$258, 89, FALSE) + HLOOKUP(U3,'BALANCE SHEET'!$C$3:$AM$258, 98, FALSE) + HLOOKUP(U3,'BALANCE SHEET'!$C$3:$AM$258, 100, FALSE)+ HLOOKUP(U3,'BALANCE SHEET'!$C$3:$AM$258, 101, FALSE)+ HLOOKUP(U3,'BALANCE SHEET'!$C$3:$AM$258, 102, FALSE)+ HLOOKUP(U3,'BALANCE SHEET'!$C$3:$AM$258, 103, FALSE)+ HLOOKUP(U3,'BALANCE SHEET'!$C$3:$AM$258, 104, FALSE)+ HLOOKUP(U3,'BALANCE SHEET'!$C$3:$AM$258, 105, FALSE)+ HLOOKUP(U3,'BALANCE SHEET'!$C$3:$AM$258, 106, FALSE) + + HLOOKUP(U3,'BALANCE SHEET'!$C$3:$AM$258, 107, FALSE) + HLOOKUP(U3,'BALANCE SHEET'!$C$3:$AM$258, 112, FALSE)+ HLOOKUP(U3,'BALANCE SHEET'!$C$3:$AM$258, 113, FALSE)+ HLOOKUP(U3,'BALANCE SHEET'!$C$3:$AM$258, 114, FALSE)+ HLOOKUP(U3,'BALANCE SHEET'!$C$3:$AM$258, 115, FALSE)+ HLOOKUP(U3,'BALANCE SHEET'!$C$3:$AM$258, 117, FALSE)+ HLOOKUP(U3,'BALANCE SHEET'!$C$3:$AM$258, 120, FALSE)+ HLOOKUP(U3,'BALANCE SHEET'!$C$3:$AM$258, 121, FALSE)+ HLOOKUP(U3,'BALANCE SHEET'!$C$3:$AM$258, 122, FALSE), 0)</f>
        <v/>
      </c>
      <c r="V9" s="149">
        <f>IFERROR(HLOOKUP(V3,'BALANCE SHEET'!$C$3:$AM$258, 5, FALSE) + HLOOKUP(V3,'BALANCE SHEET'!$C$3:$AM$258, 19, FALSE) + HLOOKUP(V3,'BALANCE SHEET'!$C$3:$AM$258, 23, FALSE) + HLOOKUP(V3,'BALANCE SHEET'!$C$3:$AM$258, 24, FALSE) + HLOOKUP(V3,'BALANCE SHEET'!$C$3:$AM$258, 29, FALSE) + HLOOKUP(V3,'BALANCE SHEET'!$C$3:$AM$258, 31, FALSE) + HLOOKUP(V3,'BALANCE SHEET'!$C$3:$AM$258, 35, FALSE)+ HLOOKUP(V3,'BALANCE SHEET'!$C$3:$AM$258, 39, FALSE) + HLOOKUP(V3,'BALANCE SHEET'!$C$3:$AM$258, 49, FALSE) + HLOOKUP(V3,'BALANCE SHEET'!$C$3:$AM$258, 89, FALSE) + HLOOKUP(V3,'BALANCE SHEET'!$C$3:$AM$258, 98, FALSE) + HLOOKUP(V3,'BALANCE SHEET'!$C$3:$AM$258, 100, FALSE)+ HLOOKUP(V3,'BALANCE SHEET'!$C$3:$AM$258, 101, FALSE)+ HLOOKUP(V3,'BALANCE SHEET'!$C$3:$AM$258, 102, FALSE)+ HLOOKUP(V3,'BALANCE SHEET'!$C$3:$AM$258, 103, FALSE)+ HLOOKUP(V3,'BALANCE SHEET'!$C$3:$AM$258, 104, FALSE)+ HLOOKUP(V3,'BALANCE SHEET'!$C$3:$AM$258, 105, FALSE)+ HLOOKUP(V3,'BALANCE SHEET'!$C$3:$AM$258, 106, FALSE) + + HLOOKUP(V3,'BALANCE SHEET'!$C$3:$AM$258, 107, FALSE) + HLOOKUP(V3,'BALANCE SHEET'!$C$3:$AM$258, 112, FALSE)+ HLOOKUP(V3,'BALANCE SHEET'!$C$3:$AM$258, 113, FALSE)+ HLOOKUP(V3,'BALANCE SHEET'!$C$3:$AM$258, 114, FALSE)+ HLOOKUP(V3,'BALANCE SHEET'!$C$3:$AM$258, 115, FALSE)+ HLOOKUP(V3,'BALANCE SHEET'!$C$3:$AM$258, 117, FALSE)+ HLOOKUP(V3,'BALANCE SHEET'!$C$3:$AM$258, 120, FALSE)+ HLOOKUP(V3,'BALANCE SHEET'!$C$3:$AM$258, 121, FALSE)+ HLOOKUP(V3,'BALANCE SHEET'!$C$3:$AM$258, 122, FALSE), 0)</f>
        <v/>
      </c>
      <c r="W9" s="149">
        <f>IFERROR(HLOOKUP(W3,'BALANCE SHEET'!$C$3:$AM$258, 5, FALSE) + HLOOKUP(W3,'BALANCE SHEET'!$C$3:$AM$258, 19, FALSE) + HLOOKUP(W3,'BALANCE SHEET'!$C$3:$AM$258, 23, FALSE) + HLOOKUP(W3,'BALANCE SHEET'!$C$3:$AM$258, 24, FALSE) + HLOOKUP(W3,'BALANCE SHEET'!$C$3:$AM$258, 29, FALSE) + HLOOKUP(W3,'BALANCE SHEET'!$C$3:$AM$258, 31, FALSE) + HLOOKUP(W3,'BALANCE SHEET'!$C$3:$AM$258, 35, FALSE)+ HLOOKUP(W3,'BALANCE SHEET'!$C$3:$AM$258, 39, FALSE) + HLOOKUP(W3,'BALANCE SHEET'!$C$3:$AM$258, 49, FALSE) + HLOOKUP(W3,'BALANCE SHEET'!$C$3:$AM$258, 89, FALSE) + HLOOKUP(W3,'BALANCE SHEET'!$C$3:$AM$258, 98, FALSE) + HLOOKUP(W3,'BALANCE SHEET'!$C$3:$AM$258, 100, FALSE)+ HLOOKUP(W3,'BALANCE SHEET'!$C$3:$AM$258, 101, FALSE)+ HLOOKUP(W3,'BALANCE SHEET'!$C$3:$AM$258, 102, FALSE)+ HLOOKUP(W3,'BALANCE SHEET'!$C$3:$AM$258, 103, FALSE)+ HLOOKUP(W3,'BALANCE SHEET'!$C$3:$AM$258, 104, FALSE)+ HLOOKUP(W3,'BALANCE SHEET'!$C$3:$AM$258, 105, FALSE)+ HLOOKUP(W3,'BALANCE SHEET'!$C$3:$AM$258, 106, FALSE) + + HLOOKUP(W3,'BALANCE SHEET'!$C$3:$AM$258, 107, FALSE) + HLOOKUP(W3,'BALANCE SHEET'!$C$3:$AM$258, 112, FALSE)+ HLOOKUP(W3,'BALANCE SHEET'!$C$3:$AM$258, 113, FALSE)+ HLOOKUP(W3,'BALANCE SHEET'!$C$3:$AM$258, 114, FALSE)+ HLOOKUP(W3,'BALANCE SHEET'!$C$3:$AM$258, 115, FALSE)+ HLOOKUP(W3,'BALANCE SHEET'!$C$3:$AM$258, 117, FALSE)+ HLOOKUP(W3,'BALANCE SHEET'!$C$3:$AM$258, 120, FALSE)+ HLOOKUP(W3,'BALANCE SHEET'!$C$3:$AM$258, 121, FALSE)+ HLOOKUP(W3,'BALANCE SHEET'!$C$3:$AM$258, 122, FALSE), 0)</f>
        <v/>
      </c>
      <c r="X9" s="149">
        <f>IFERROR(HLOOKUP(X3,'BALANCE SHEET'!$C$3:$AM$258, 5, FALSE) + HLOOKUP(X3,'BALANCE SHEET'!$C$3:$AM$258, 19, FALSE) + HLOOKUP(X3,'BALANCE SHEET'!$C$3:$AM$258, 23, FALSE) + HLOOKUP(X3,'BALANCE SHEET'!$C$3:$AM$258, 24, FALSE) + HLOOKUP(X3,'BALANCE SHEET'!$C$3:$AM$258, 29, FALSE) + HLOOKUP(X3,'BALANCE SHEET'!$C$3:$AM$258, 31, FALSE) + HLOOKUP(X3,'BALANCE SHEET'!$C$3:$AM$258, 35, FALSE)+ HLOOKUP(X3,'BALANCE SHEET'!$C$3:$AM$258, 39, FALSE) + HLOOKUP(X3,'BALANCE SHEET'!$C$3:$AM$258, 49, FALSE) + HLOOKUP(X3,'BALANCE SHEET'!$C$3:$AM$258, 89, FALSE) + HLOOKUP(X3,'BALANCE SHEET'!$C$3:$AM$258, 98, FALSE) + HLOOKUP(X3,'BALANCE SHEET'!$C$3:$AM$258, 100, FALSE)+ HLOOKUP(X3,'BALANCE SHEET'!$C$3:$AM$258, 101, FALSE)+ HLOOKUP(X3,'BALANCE SHEET'!$C$3:$AM$258, 102, FALSE)+ HLOOKUP(X3,'BALANCE SHEET'!$C$3:$AM$258, 103, FALSE)+ HLOOKUP(X3,'BALANCE SHEET'!$C$3:$AM$258, 104, FALSE)+ HLOOKUP(X3,'BALANCE SHEET'!$C$3:$AM$258, 105, FALSE)+ HLOOKUP(X3,'BALANCE SHEET'!$C$3:$AM$258, 106, FALSE) + + HLOOKUP(X3,'BALANCE SHEET'!$C$3:$AM$258, 107, FALSE) + HLOOKUP(X3,'BALANCE SHEET'!$C$3:$AM$258, 112, FALSE)+ HLOOKUP(X3,'BALANCE SHEET'!$C$3:$AM$258, 113, FALSE)+ HLOOKUP(X3,'BALANCE SHEET'!$C$3:$AM$258, 114, FALSE)+ HLOOKUP(X3,'BALANCE SHEET'!$C$3:$AM$258, 115, FALSE)+ HLOOKUP(X3,'BALANCE SHEET'!$C$3:$AM$258, 117, FALSE)+ HLOOKUP(X3,'BALANCE SHEET'!$C$3:$AM$258, 120, FALSE)+ HLOOKUP(X3,'BALANCE SHEET'!$C$3:$AM$258, 121, FALSE)+ HLOOKUP(X3,'BALANCE SHEET'!$C$3:$AM$258, 122, FALSE), 0)</f>
        <v/>
      </c>
      <c r="Y9" s="149">
        <f>IFERROR(HLOOKUP(Y3,'BALANCE SHEET'!$C$3:$AM$258, 5, FALSE) + HLOOKUP(Y3,'BALANCE SHEET'!$C$3:$AM$258, 19, FALSE) + HLOOKUP(Y3,'BALANCE SHEET'!$C$3:$AM$258, 23, FALSE) + HLOOKUP(Y3,'BALANCE SHEET'!$C$3:$AM$258, 24, FALSE) + HLOOKUP(Y3,'BALANCE SHEET'!$C$3:$AM$258, 29, FALSE) + HLOOKUP(Y3,'BALANCE SHEET'!$C$3:$AM$258, 31, FALSE) + HLOOKUP(Y3,'BALANCE SHEET'!$C$3:$AM$258, 35, FALSE)+ HLOOKUP(Y3,'BALANCE SHEET'!$C$3:$AM$258, 39, FALSE) + HLOOKUP(Y3,'BALANCE SHEET'!$C$3:$AM$258, 49, FALSE) + HLOOKUP(Y3,'BALANCE SHEET'!$C$3:$AM$258, 89, FALSE) + HLOOKUP(Y3,'BALANCE SHEET'!$C$3:$AM$258, 98, FALSE) + HLOOKUP(Y3,'BALANCE SHEET'!$C$3:$AM$258, 100, FALSE)+ HLOOKUP(Y3,'BALANCE SHEET'!$C$3:$AM$258, 101, FALSE)+ HLOOKUP(Y3,'BALANCE SHEET'!$C$3:$AM$258, 102, FALSE)+ HLOOKUP(Y3,'BALANCE SHEET'!$C$3:$AM$258, 103, FALSE)+ HLOOKUP(Y3,'BALANCE SHEET'!$C$3:$AM$258, 104, FALSE)+ HLOOKUP(Y3,'BALANCE SHEET'!$C$3:$AM$258, 105, FALSE)+ HLOOKUP(Y3,'BALANCE SHEET'!$C$3:$AM$258, 106, FALSE) + + HLOOKUP(Y3,'BALANCE SHEET'!$C$3:$AM$258, 107, FALSE) + HLOOKUP(Y3,'BALANCE SHEET'!$C$3:$AM$258, 112, FALSE)+ HLOOKUP(Y3,'BALANCE SHEET'!$C$3:$AM$258, 113, FALSE)+ HLOOKUP(Y3,'BALANCE SHEET'!$C$3:$AM$258, 114, FALSE)+ HLOOKUP(Y3,'BALANCE SHEET'!$C$3:$AM$258, 115, FALSE)+ HLOOKUP(Y3,'BALANCE SHEET'!$C$3:$AM$258, 117, FALSE)+ HLOOKUP(Y3,'BALANCE SHEET'!$C$3:$AM$258, 120, FALSE)+ HLOOKUP(Y3,'BALANCE SHEET'!$C$3:$AM$258, 121, FALSE)+ HLOOKUP(Y3,'BALANCE SHEET'!$C$3:$AM$258, 122, FALSE), 0)</f>
        <v/>
      </c>
      <c r="Z9" s="149">
        <f>IFERROR(HLOOKUP(Z3,'BALANCE SHEET'!$C$3:$AM$258, 5, FALSE) + HLOOKUP(Z3,'BALANCE SHEET'!$C$3:$AM$258, 19, FALSE) + HLOOKUP(Z3,'BALANCE SHEET'!$C$3:$AM$258, 23, FALSE) + HLOOKUP(Z3,'BALANCE SHEET'!$C$3:$AM$258, 24, FALSE) + HLOOKUP(Z3,'BALANCE SHEET'!$C$3:$AM$258, 29, FALSE) + HLOOKUP(Z3,'BALANCE SHEET'!$C$3:$AM$258, 31, FALSE) + HLOOKUP(Z3,'BALANCE SHEET'!$C$3:$AM$258, 35, FALSE)+ HLOOKUP(Z3,'BALANCE SHEET'!$C$3:$AM$258, 39, FALSE) + HLOOKUP(Z3,'BALANCE SHEET'!$C$3:$AM$258, 49, FALSE) + HLOOKUP(Z3,'BALANCE SHEET'!$C$3:$AM$258, 89, FALSE) + HLOOKUP(Z3,'BALANCE SHEET'!$C$3:$AM$258, 98, FALSE) + HLOOKUP(Z3,'BALANCE SHEET'!$C$3:$AM$258, 100, FALSE)+ HLOOKUP(Z3,'BALANCE SHEET'!$C$3:$AM$258, 101, FALSE)+ HLOOKUP(Z3,'BALANCE SHEET'!$C$3:$AM$258, 102, FALSE)+ HLOOKUP(Z3,'BALANCE SHEET'!$C$3:$AM$258, 103, FALSE)+ HLOOKUP(Z3,'BALANCE SHEET'!$C$3:$AM$258, 104, FALSE)+ HLOOKUP(Z3,'BALANCE SHEET'!$C$3:$AM$258, 105, FALSE)+ HLOOKUP(Z3,'BALANCE SHEET'!$C$3:$AM$258, 106, FALSE) + + HLOOKUP(Z3,'BALANCE SHEET'!$C$3:$AM$258, 107, FALSE) + HLOOKUP(Z3,'BALANCE SHEET'!$C$3:$AM$258, 112, FALSE)+ HLOOKUP(Z3,'BALANCE SHEET'!$C$3:$AM$258, 113, FALSE)+ HLOOKUP(Z3,'BALANCE SHEET'!$C$3:$AM$258, 114, FALSE)+ HLOOKUP(Z3,'BALANCE SHEET'!$C$3:$AM$258, 115, FALSE)+ HLOOKUP(Z3,'BALANCE SHEET'!$C$3:$AM$258, 117, FALSE)+ HLOOKUP(Z3,'BALANCE SHEET'!$C$3:$AM$258, 120, FALSE)+ HLOOKUP(Z3,'BALANCE SHEET'!$C$3:$AM$258, 121, FALSE)+ HLOOKUP(Z3,'BALANCE SHEET'!$C$3:$AM$258, 122, FALSE), 0)</f>
        <v/>
      </c>
      <c r="AA9" s="149">
        <f>IFERROR(HLOOKUP(AA3,'BALANCE SHEET'!$C$3:$AM$258, 5, FALSE) + HLOOKUP(AA3,'BALANCE SHEET'!$C$3:$AM$258, 19, FALSE) + HLOOKUP(AA3,'BALANCE SHEET'!$C$3:$AM$258, 23, FALSE) + HLOOKUP(AA3,'BALANCE SHEET'!$C$3:$AM$258, 24, FALSE) + HLOOKUP(AA3,'BALANCE SHEET'!$C$3:$AM$258, 29, FALSE) + HLOOKUP(AA3,'BALANCE SHEET'!$C$3:$AM$258, 31, FALSE) + HLOOKUP(AA3,'BALANCE SHEET'!$C$3:$AM$258, 35, FALSE)+ HLOOKUP(AA3,'BALANCE SHEET'!$C$3:$AM$258, 39, FALSE) + HLOOKUP(AA3,'BALANCE SHEET'!$C$3:$AM$258, 49, FALSE) + HLOOKUP(AA3,'BALANCE SHEET'!$C$3:$AM$258, 89, FALSE) + HLOOKUP(AA3,'BALANCE SHEET'!$C$3:$AM$258, 98, FALSE) + HLOOKUP(AA3,'BALANCE SHEET'!$C$3:$AM$258, 100, FALSE)+ HLOOKUP(AA3,'BALANCE SHEET'!$C$3:$AM$258, 101, FALSE)+ HLOOKUP(AA3,'BALANCE SHEET'!$C$3:$AM$258, 102, FALSE)+ HLOOKUP(AA3,'BALANCE SHEET'!$C$3:$AM$258, 103, FALSE)+ HLOOKUP(AA3,'BALANCE SHEET'!$C$3:$AM$258, 104, FALSE)+ HLOOKUP(AA3,'BALANCE SHEET'!$C$3:$AM$258, 105, FALSE)+ HLOOKUP(AA3,'BALANCE SHEET'!$C$3:$AM$258, 106, FALSE) + + HLOOKUP(AA3,'BALANCE SHEET'!$C$3:$AM$258, 107, FALSE) + HLOOKUP(AA3,'BALANCE SHEET'!$C$3:$AM$258, 112, FALSE)+ HLOOKUP(AA3,'BALANCE SHEET'!$C$3:$AM$258, 113, FALSE)+ HLOOKUP(AA3,'BALANCE SHEET'!$C$3:$AM$258, 114, FALSE)+ HLOOKUP(AA3,'BALANCE SHEET'!$C$3:$AM$258, 115, FALSE)+ HLOOKUP(AA3,'BALANCE SHEET'!$C$3:$AM$258, 117, FALSE)+ HLOOKUP(AA3,'BALANCE SHEET'!$C$3:$AM$258, 120, FALSE)+ HLOOKUP(AA3,'BALANCE SHEET'!$C$3:$AM$258, 121, FALSE)+ HLOOKUP(AA3,'BALANCE SHEET'!$C$3:$AM$258, 122, FALSE), 0)</f>
        <v/>
      </c>
      <c r="AB9" s="149">
        <f>IFERROR(HLOOKUP(AB3,'BALANCE SHEET'!$C$3:$AM$258, 5, FALSE) + HLOOKUP(AB3,'BALANCE SHEET'!$C$3:$AM$258, 19, FALSE) + HLOOKUP(AB3,'BALANCE SHEET'!$C$3:$AM$258, 23, FALSE) + HLOOKUP(AB3,'BALANCE SHEET'!$C$3:$AM$258, 24, FALSE) + HLOOKUP(AB3,'BALANCE SHEET'!$C$3:$AM$258, 29, FALSE) + HLOOKUP(AB3,'BALANCE SHEET'!$C$3:$AM$258, 31, FALSE) + HLOOKUP(AB3,'BALANCE SHEET'!$C$3:$AM$258, 35, FALSE)+ HLOOKUP(AB3,'BALANCE SHEET'!$C$3:$AM$258, 39, FALSE) + HLOOKUP(AB3,'BALANCE SHEET'!$C$3:$AM$258, 49, FALSE) + HLOOKUP(AB3,'BALANCE SHEET'!$C$3:$AM$258, 89, FALSE) + HLOOKUP(AB3,'BALANCE SHEET'!$C$3:$AM$258, 98, FALSE) + HLOOKUP(AB3,'BALANCE SHEET'!$C$3:$AM$258, 100, FALSE)+ HLOOKUP(AB3,'BALANCE SHEET'!$C$3:$AM$258, 101, FALSE)+ HLOOKUP(AB3,'BALANCE SHEET'!$C$3:$AM$258, 102, FALSE)+ HLOOKUP(AB3,'BALANCE SHEET'!$C$3:$AM$258, 103, FALSE)+ HLOOKUP(AB3,'BALANCE SHEET'!$C$3:$AM$258, 104, FALSE)+ HLOOKUP(AB3,'BALANCE SHEET'!$C$3:$AM$258, 105, FALSE)+ HLOOKUP(AB3,'BALANCE SHEET'!$C$3:$AM$258, 106, FALSE) + + HLOOKUP(AB3,'BALANCE SHEET'!$C$3:$AM$258, 107, FALSE) + HLOOKUP(AB3,'BALANCE SHEET'!$C$3:$AM$258, 112, FALSE)+ HLOOKUP(AB3,'BALANCE SHEET'!$C$3:$AM$258, 113, FALSE)+ HLOOKUP(AB3,'BALANCE SHEET'!$C$3:$AM$258, 114, FALSE)+ HLOOKUP(AB3,'BALANCE SHEET'!$C$3:$AM$258, 115, FALSE)+ HLOOKUP(AB3,'BALANCE SHEET'!$C$3:$AM$258, 117, FALSE)+ HLOOKUP(AB3,'BALANCE SHEET'!$C$3:$AM$258, 120, FALSE)+ HLOOKUP(AB3,'BALANCE SHEET'!$C$3:$AM$258, 121, FALSE)+ HLOOKUP(AB3,'BALANCE SHEET'!$C$3:$AM$258, 122, FALSE), 0)</f>
        <v/>
      </c>
      <c r="AC9" s="149">
        <f>IFERROR(HLOOKUP(AC3,'BALANCE SHEET'!$C$3:$AM$258, 5, FALSE) + HLOOKUP(AC3,'BALANCE SHEET'!$C$3:$AM$258, 19, FALSE) + HLOOKUP(AC3,'BALANCE SHEET'!$C$3:$AM$258, 23, FALSE) + HLOOKUP(AC3,'BALANCE SHEET'!$C$3:$AM$258, 24, FALSE) + HLOOKUP(AC3,'BALANCE SHEET'!$C$3:$AM$258, 29, FALSE) + HLOOKUP(AC3,'BALANCE SHEET'!$C$3:$AM$258, 31, FALSE) + HLOOKUP(AC3,'BALANCE SHEET'!$C$3:$AM$258, 35, FALSE)+ HLOOKUP(AC3,'BALANCE SHEET'!$C$3:$AM$258, 39, FALSE) + HLOOKUP(AC3,'BALANCE SHEET'!$C$3:$AM$258, 49, FALSE) + HLOOKUP(AC3,'BALANCE SHEET'!$C$3:$AM$258, 89, FALSE) + HLOOKUP(AC3,'BALANCE SHEET'!$C$3:$AM$258, 98, FALSE) + HLOOKUP(AC3,'BALANCE SHEET'!$C$3:$AM$258, 100, FALSE)+ HLOOKUP(AC3,'BALANCE SHEET'!$C$3:$AM$258, 101, FALSE)+ HLOOKUP(AC3,'BALANCE SHEET'!$C$3:$AM$258, 102, FALSE)+ HLOOKUP(AC3,'BALANCE SHEET'!$C$3:$AM$258, 103, FALSE)+ HLOOKUP(AC3,'BALANCE SHEET'!$C$3:$AM$258, 104, FALSE)+ HLOOKUP(AC3,'BALANCE SHEET'!$C$3:$AM$258, 105, FALSE)+ HLOOKUP(AC3,'BALANCE SHEET'!$C$3:$AM$258, 106, FALSE) + + HLOOKUP(AC3,'BALANCE SHEET'!$C$3:$AM$258, 107, FALSE) + HLOOKUP(AC3,'BALANCE SHEET'!$C$3:$AM$258, 112, FALSE)+ HLOOKUP(AC3,'BALANCE SHEET'!$C$3:$AM$258, 113, FALSE)+ HLOOKUP(AC3,'BALANCE SHEET'!$C$3:$AM$258, 114, FALSE)+ HLOOKUP(AC3,'BALANCE SHEET'!$C$3:$AM$258, 115, FALSE)+ HLOOKUP(AC3,'BALANCE SHEET'!$C$3:$AM$258, 117, FALSE)+ HLOOKUP(AC3,'BALANCE SHEET'!$C$3:$AM$258, 120, FALSE)+ HLOOKUP(AC3,'BALANCE SHEET'!$C$3:$AM$258, 121, FALSE)+ HLOOKUP(AC3,'BALANCE SHEET'!$C$3:$AM$258, 122, FALSE), 0)</f>
        <v/>
      </c>
      <c r="AD9" s="149">
        <f>IFERROR(HLOOKUP(AD3,'BALANCE SHEET'!$C$3:$AM$258, 5, FALSE) + HLOOKUP(AD3,'BALANCE SHEET'!$C$3:$AM$258, 19, FALSE) + HLOOKUP(AD3,'BALANCE SHEET'!$C$3:$AM$258, 23, FALSE) + HLOOKUP(AD3,'BALANCE SHEET'!$C$3:$AM$258, 24, FALSE) + HLOOKUP(AD3,'BALANCE SHEET'!$C$3:$AM$258, 29, FALSE) + HLOOKUP(AD3,'BALANCE SHEET'!$C$3:$AM$258, 31, FALSE) + HLOOKUP(AD3,'BALANCE SHEET'!$C$3:$AM$258, 35, FALSE)+ HLOOKUP(AD3,'BALANCE SHEET'!$C$3:$AM$258, 39, FALSE) + HLOOKUP(AD3,'BALANCE SHEET'!$C$3:$AM$258, 49, FALSE) + HLOOKUP(AD3,'BALANCE SHEET'!$C$3:$AM$258, 89, FALSE) + HLOOKUP(AD3,'BALANCE SHEET'!$C$3:$AM$258, 98, FALSE) + HLOOKUP(AD3,'BALANCE SHEET'!$C$3:$AM$258, 100, FALSE)+ HLOOKUP(AD3,'BALANCE SHEET'!$C$3:$AM$258, 101, FALSE)+ HLOOKUP(AD3,'BALANCE SHEET'!$C$3:$AM$258, 102, FALSE)+ HLOOKUP(AD3,'BALANCE SHEET'!$C$3:$AM$258, 103, FALSE)+ HLOOKUP(AD3,'BALANCE SHEET'!$C$3:$AM$258, 104, FALSE)+ HLOOKUP(AD3,'BALANCE SHEET'!$C$3:$AM$258, 105, FALSE)+ HLOOKUP(AD3,'BALANCE SHEET'!$C$3:$AM$258, 106, FALSE) + + HLOOKUP(AD3,'BALANCE SHEET'!$C$3:$AM$258, 107, FALSE) + HLOOKUP(AD3,'BALANCE SHEET'!$C$3:$AM$258, 112, FALSE)+ HLOOKUP(AD3,'BALANCE SHEET'!$C$3:$AM$258, 113, FALSE)+ HLOOKUP(AD3,'BALANCE SHEET'!$C$3:$AM$258, 114, FALSE)+ HLOOKUP(AD3,'BALANCE SHEET'!$C$3:$AM$258, 115, FALSE)+ HLOOKUP(AD3,'BALANCE SHEET'!$C$3:$AM$258, 117, FALSE)+ HLOOKUP(AD3,'BALANCE SHEET'!$C$3:$AM$258, 120, FALSE)+ HLOOKUP(AD3,'BALANCE SHEET'!$C$3:$AM$258, 121, FALSE)+ HLOOKUP(AD3,'BALANCE SHEET'!$C$3:$AM$258, 122, FALSE), 0)</f>
        <v/>
      </c>
      <c r="AE9" s="149">
        <f>IFERROR(HLOOKUP(AE3,'BALANCE SHEET'!$C$3:$AM$258, 5, FALSE) + HLOOKUP(AE3,'BALANCE SHEET'!$C$3:$AM$258, 19, FALSE) + HLOOKUP(AE3,'BALANCE SHEET'!$C$3:$AM$258, 23, FALSE) + HLOOKUP(AE3,'BALANCE SHEET'!$C$3:$AM$258, 24, FALSE) + HLOOKUP(AE3,'BALANCE SHEET'!$C$3:$AM$258, 29, FALSE) + HLOOKUP(AE3,'BALANCE SHEET'!$C$3:$AM$258, 31, FALSE) + HLOOKUP(AE3,'BALANCE SHEET'!$C$3:$AM$258, 35, FALSE)+ HLOOKUP(AE3,'BALANCE SHEET'!$C$3:$AM$258, 39, FALSE) + HLOOKUP(AE3,'BALANCE SHEET'!$C$3:$AM$258, 49, FALSE) + HLOOKUP(AE3,'BALANCE SHEET'!$C$3:$AM$258, 89, FALSE) + HLOOKUP(AE3,'BALANCE SHEET'!$C$3:$AM$258, 98, FALSE) + HLOOKUP(AE3,'BALANCE SHEET'!$C$3:$AM$258, 100, FALSE)+ HLOOKUP(AE3,'BALANCE SHEET'!$C$3:$AM$258, 101, FALSE)+ HLOOKUP(AE3,'BALANCE SHEET'!$C$3:$AM$258, 102, FALSE)+ HLOOKUP(AE3,'BALANCE SHEET'!$C$3:$AM$258, 103, FALSE)+ HLOOKUP(AE3,'BALANCE SHEET'!$C$3:$AM$258, 104, FALSE)+ HLOOKUP(AE3,'BALANCE SHEET'!$C$3:$AM$258, 105, FALSE)+ HLOOKUP(AE3,'BALANCE SHEET'!$C$3:$AM$258, 106, FALSE) + + HLOOKUP(AE3,'BALANCE SHEET'!$C$3:$AM$258, 107, FALSE) + HLOOKUP(AE3,'BALANCE SHEET'!$C$3:$AM$258, 112, FALSE)+ HLOOKUP(AE3,'BALANCE SHEET'!$C$3:$AM$258, 113, FALSE)+ HLOOKUP(AE3,'BALANCE SHEET'!$C$3:$AM$258, 114, FALSE)+ HLOOKUP(AE3,'BALANCE SHEET'!$C$3:$AM$258, 115, FALSE)+ HLOOKUP(AE3,'BALANCE SHEET'!$C$3:$AM$258, 117, FALSE)+ HLOOKUP(AE3,'BALANCE SHEET'!$C$3:$AM$258, 120, FALSE)+ HLOOKUP(AE3,'BALANCE SHEET'!$C$3:$AM$258, 121, FALSE)+ HLOOKUP(AE3,'BALANCE SHEET'!$C$3:$AM$258, 122, FALSE), 0)</f>
        <v/>
      </c>
      <c r="AF9" s="149">
        <f>IFERROR(HLOOKUP(AF3,'BALANCE SHEET'!$C$3:$AM$258, 5, FALSE) + HLOOKUP(AF3,'BALANCE SHEET'!$C$3:$AM$258, 19, FALSE) + HLOOKUP(AF3,'BALANCE SHEET'!$C$3:$AM$258, 23, FALSE) + HLOOKUP(AF3,'BALANCE SHEET'!$C$3:$AM$258, 24, FALSE) + HLOOKUP(AF3,'BALANCE SHEET'!$C$3:$AM$258, 29, FALSE) + HLOOKUP(AF3,'BALANCE SHEET'!$C$3:$AM$258, 31, FALSE) + HLOOKUP(AF3,'BALANCE SHEET'!$C$3:$AM$258, 35, FALSE)+ HLOOKUP(AF3,'BALANCE SHEET'!$C$3:$AM$258, 39, FALSE) + HLOOKUP(AF3,'BALANCE SHEET'!$C$3:$AM$258, 49, FALSE) + HLOOKUP(AF3,'BALANCE SHEET'!$C$3:$AM$258, 89, FALSE) + HLOOKUP(AF3,'BALANCE SHEET'!$C$3:$AM$258, 98, FALSE) + HLOOKUP(AF3,'BALANCE SHEET'!$C$3:$AM$258, 100, FALSE)+ HLOOKUP(AF3,'BALANCE SHEET'!$C$3:$AM$258, 101, FALSE)+ HLOOKUP(AF3,'BALANCE SHEET'!$C$3:$AM$258, 102, FALSE)+ HLOOKUP(AF3,'BALANCE SHEET'!$C$3:$AM$258, 103, FALSE)+ HLOOKUP(AF3,'BALANCE SHEET'!$C$3:$AM$258, 104, FALSE)+ HLOOKUP(AF3,'BALANCE SHEET'!$C$3:$AM$258, 105, FALSE)+ HLOOKUP(AF3,'BALANCE SHEET'!$C$3:$AM$258, 106, FALSE) + + HLOOKUP(AF3,'BALANCE SHEET'!$C$3:$AM$258, 107, FALSE) + HLOOKUP(AF3,'BALANCE SHEET'!$C$3:$AM$258, 112, FALSE)+ HLOOKUP(AF3,'BALANCE SHEET'!$C$3:$AM$258, 113, FALSE)+ HLOOKUP(AF3,'BALANCE SHEET'!$C$3:$AM$258, 114, FALSE)+ HLOOKUP(AF3,'BALANCE SHEET'!$C$3:$AM$258, 115, FALSE)+ HLOOKUP(AF3,'BALANCE SHEET'!$C$3:$AM$258, 117, FALSE)+ HLOOKUP(AF3,'BALANCE SHEET'!$C$3:$AM$258, 120, FALSE)+ HLOOKUP(AF3,'BALANCE SHEET'!$C$3:$AM$258, 121, FALSE)+ HLOOKUP(AF3,'BALANCE SHEET'!$C$3:$AM$258, 122, FALSE), 0)</f>
        <v/>
      </c>
      <c r="AG9" s="149">
        <f>IFERROR(HLOOKUP(AG3,'BALANCE SHEET'!$C$3:$AM$258, 5, FALSE) + HLOOKUP(AG3,'BALANCE SHEET'!$C$3:$AM$258, 19, FALSE) + HLOOKUP(AG3,'BALANCE SHEET'!$C$3:$AM$258, 23, FALSE) + HLOOKUP(AG3,'BALANCE SHEET'!$C$3:$AM$258, 24, FALSE) + HLOOKUP(AG3,'BALANCE SHEET'!$C$3:$AM$258, 29, FALSE) + HLOOKUP(AG3,'BALANCE SHEET'!$C$3:$AM$258, 31, FALSE) + HLOOKUP(AG3,'BALANCE SHEET'!$C$3:$AM$258, 35, FALSE)+ HLOOKUP(AG3,'BALANCE SHEET'!$C$3:$AM$258, 39, FALSE) + HLOOKUP(AG3,'BALANCE SHEET'!$C$3:$AM$258, 49, FALSE) + HLOOKUP(AG3,'BALANCE SHEET'!$C$3:$AM$258, 89, FALSE) + HLOOKUP(AG3,'BALANCE SHEET'!$C$3:$AM$258, 98, FALSE) + HLOOKUP(AG3,'BALANCE SHEET'!$C$3:$AM$258, 100, FALSE)+ HLOOKUP(AG3,'BALANCE SHEET'!$C$3:$AM$258, 101, FALSE)+ HLOOKUP(AG3,'BALANCE SHEET'!$C$3:$AM$258, 102, FALSE)+ HLOOKUP(AG3,'BALANCE SHEET'!$C$3:$AM$258, 103, FALSE)+ HLOOKUP(AG3,'BALANCE SHEET'!$C$3:$AM$258, 104, FALSE)+ HLOOKUP(AG3,'BALANCE SHEET'!$C$3:$AM$258, 105, FALSE)+ HLOOKUP(AG3,'BALANCE SHEET'!$C$3:$AM$258, 106, FALSE) + + HLOOKUP(AG3,'BALANCE SHEET'!$C$3:$AM$258, 107, FALSE) + HLOOKUP(AG3,'BALANCE SHEET'!$C$3:$AM$258, 112, FALSE)+ HLOOKUP(AG3,'BALANCE SHEET'!$C$3:$AM$258, 113, FALSE)+ HLOOKUP(AG3,'BALANCE SHEET'!$C$3:$AM$258, 114, FALSE)+ HLOOKUP(AG3,'BALANCE SHEET'!$C$3:$AM$258, 115, FALSE)+ HLOOKUP(AG3,'BALANCE SHEET'!$C$3:$AM$258, 117, FALSE)+ HLOOKUP(AG3,'BALANCE SHEET'!$C$3:$AM$258, 120, FALSE)+ HLOOKUP(AG3,'BALANCE SHEET'!$C$3:$AM$258, 121, FALSE)+ HLOOKUP(AG3,'BALANCE SHEET'!$C$3:$AM$258, 122, FALSE), 0)</f>
        <v/>
      </c>
      <c r="AH9" s="149">
        <f>IFERROR(HLOOKUP(AH3,'BALANCE SHEET'!$C$3:$AM$258, 5, FALSE) + HLOOKUP(AH3,'BALANCE SHEET'!$C$3:$AM$258, 19, FALSE) + HLOOKUP(AH3,'BALANCE SHEET'!$C$3:$AM$258, 23, FALSE) + HLOOKUP(AH3,'BALANCE SHEET'!$C$3:$AM$258, 24, FALSE) + HLOOKUP(AH3,'BALANCE SHEET'!$C$3:$AM$258, 29, FALSE) + HLOOKUP(AH3,'BALANCE SHEET'!$C$3:$AM$258, 31, FALSE) + HLOOKUP(AH3,'BALANCE SHEET'!$C$3:$AM$258, 35, FALSE)+ HLOOKUP(AH3,'BALANCE SHEET'!$C$3:$AM$258, 39, FALSE) + HLOOKUP(AH3,'BALANCE SHEET'!$C$3:$AM$258, 49, FALSE) + HLOOKUP(AH3,'BALANCE SHEET'!$C$3:$AM$258, 89, FALSE) + HLOOKUP(AH3,'BALANCE SHEET'!$C$3:$AM$258, 98, FALSE) + HLOOKUP(AH3,'BALANCE SHEET'!$C$3:$AM$258, 100, FALSE)+ HLOOKUP(AH3,'BALANCE SHEET'!$C$3:$AM$258, 101, FALSE)+ HLOOKUP(AH3,'BALANCE SHEET'!$C$3:$AM$258, 102, FALSE)+ HLOOKUP(AH3,'BALANCE SHEET'!$C$3:$AM$258, 103, FALSE)+ HLOOKUP(AH3,'BALANCE SHEET'!$C$3:$AM$258, 104, FALSE)+ HLOOKUP(AH3,'BALANCE SHEET'!$C$3:$AM$258, 105, FALSE)+ HLOOKUP(AH3,'BALANCE SHEET'!$C$3:$AM$258, 106, FALSE) + + HLOOKUP(AH3,'BALANCE SHEET'!$C$3:$AM$258, 107, FALSE) + HLOOKUP(AH3,'BALANCE SHEET'!$C$3:$AM$258, 112, FALSE)+ HLOOKUP(AH3,'BALANCE SHEET'!$C$3:$AM$258, 113, FALSE)+ HLOOKUP(AH3,'BALANCE SHEET'!$C$3:$AM$258, 114, FALSE)+ HLOOKUP(AH3,'BALANCE SHEET'!$C$3:$AM$258, 115, FALSE)+ HLOOKUP(AH3,'BALANCE SHEET'!$C$3:$AM$258, 117, FALSE)+ HLOOKUP(AH3,'BALANCE SHEET'!$C$3:$AM$258, 120, FALSE)+ HLOOKUP(AH3,'BALANCE SHEET'!$C$3:$AM$258, 121, FALSE)+ HLOOKUP(AH3,'BALANCE SHEET'!$C$3:$AM$258, 122, FALSE), 0)</f>
        <v/>
      </c>
      <c r="AI9" s="149">
        <f>IFERROR(HLOOKUP(AI3,'BALANCE SHEET'!$C$3:$AM$258, 5, FALSE) + HLOOKUP(AI3,'BALANCE SHEET'!$C$3:$AM$258, 19, FALSE) + HLOOKUP(AI3,'BALANCE SHEET'!$C$3:$AM$258, 23, FALSE) + HLOOKUP(AI3,'BALANCE SHEET'!$C$3:$AM$258, 24, FALSE) + HLOOKUP(AI3,'BALANCE SHEET'!$C$3:$AM$258, 29, FALSE) + HLOOKUP(AI3,'BALANCE SHEET'!$C$3:$AM$258, 31, FALSE) + HLOOKUP(AI3,'BALANCE SHEET'!$C$3:$AM$258, 35, FALSE)+ HLOOKUP(AI3,'BALANCE SHEET'!$C$3:$AM$258, 39, FALSE) + HLOOKUP(AI3,'BALANCE SHEET'!$C$3:$AM$258, 49, FALSE) + HLOOKUP(AI3,'BALANCE SHEET'!$C$3:$AM$258, 89, FALSE) + HLOOKUP(AI3,'BALANCE SHEET'!$C$3:$AM$258, 98, FALSE) + HLOOKUP(AI3,'BALANCE SHEET'!$C$3:$AM$258, 100, FALSE)+ HLOOKUP(AI3,'BALANCE SHEET'!$C$3:$AM$258, 101, FALSE)+ HLOOKUP(AI3,'BALANCE SHEET'!$C$3:$AM$258, 102, FALSE)+ HLOOKUP(AI3,'BALANCE SHEET'!$C$3:$AM$258, 103, FALSE)+ HLOOKUP(AI3,'BALANCE SHEET'!$C$3:$AM$258, 104, FALSE)+ HLOOKUP(AI3,'BALANCE SHEET'!$C$3:$AM$258, 105, FALSE)+ HLOOKUP(AI3,'BALANCE SHEET'!$C$3:$AM$258, 106, FALSE) + + HLOOKUP(AI3,'BALANCE SHEET'!$C$3:$AM$258, 107, FALSE) + HLOOKUP(AI3,'BALANCE SHEET'!$C$3:$AM$258, 112, FALSE)+ HLOOKUP(AI3,'BALANCE SHEET'!$C$3:$AM$258, 113, FALSE)+ HLOOKUP(AI3,'BALANCE SHEET'!$C$3:$AM$258, 114, FALSE)+ HLOOKUP(AI3,'BALANCE SHEET'!$C$3:$AM$258, 115, FALSE)+ HLOOKUP(AI3,'BALANCE SHEET'!$C$3:$AM$258, 117, FALSE)+ HLOOKUP(AI3,'BALANCE SHEET'!$C$3:$AM$258, 120, FALSE)+ HLOOKUP(AI3,'BALANCE SHEET'!$C$3:$AM$258, 121, FALSE)+ HLOOKUP(AI3,'BALANCE SHEET'!$C$3:$AM$258, 122, FALSE), 0)</f>
        <v/>
      </c>
      <c r="AJ9" s="149">
        <f>IFERROR(HLOOKUP(AJ3,'BALANCE SHEET'!$C$3:$AM$258, 5, FALSE) + HLOOKUP(AJ3,'BALANCE SHEET'!$C$3:$AM$258, 19, FALSE) + HLOOKUP(AJ3,'BALANCE SHEET'!$C$3:$AM$258, 23, FALSE) + HLOOKUP(AJ3,'BALANCE SHEET'!$C$3:$AM$258, 24, FALSE) + HLOOKUP(AJ3,'BALANCE SHEET'!$C$3:$AM$258, 29, FALSE) + HLOOKUP(AJ3,'BALANCE SHEET'!$C$3:$AM$258, 31, FALSE) + HLOOKUP(AJ3,'BALANCE SHEET'!$C$3:$AM$258, 35, FALSE)+ HLOOKUP(AJ3,'BALANCE SHEET'!$C$3:$AM$258, 39, FALSE) + HLOOKUP(AJ3,'BALANCE SHEET'!$C$3:$AM$258, 49, FALSE) + HLOOKUP(AJ3,'BALANCE SHEET'!$C$3:$AM$258, 89, FALSE) + HLOOKUP(AJ3,'BALANCE SHEET'!$C$3:$AM$258, 98, FALSE) + HLOOKUP(AJ3,'BALANCE SHEET'!$C$3:$AM$258, 100, FALSE)+ HLOOKUP(AJ3,'BALANCE SHEET'!$C$3:$AM$258, 101, FALSE)+ HLOOKUP(AJ3,'BALANCE SHEET'!$C$3:$AM$258, 102, FALSE)+ HLOOKUP(AJ3,'BALANCE SHEET'!$C$3:$AM$258, 103, FALSE)+ HLOOKUP(AJ3,'BALANCE SHEET'!$C$3:$AM$258, 104, FALSE)+ HLOOKUP(AJ3,'BALANCE SHEET'!$C$3:$AM$258, 105, FALSE)+ HLOOKUP(AJ3,'BALANCE SHEET'!$C$3:$AM$258, 106, FALSE) + + HLOOKUP(AJ3,'BALANCE SHEET'!$C$3:$AM$258, 107, FALSE) + HLOOKUP(AJ3,'BALANCE SHEET'!$C$3:$AM$258, 112, FALSE)+ HLOOKUP(AJ3,'BALANCE SHEET'!$C$3:$AM$258, 113, FALSE)+ HLOOKUP(AJ3,'BALANCE SHEET'!$C$3:$AM$258, 114, FALSE)+ HLOOKUP(AJ3,'BALANCE SHEET'!$C$3:$AM$258, 115, FALSE)+ HLOOKUP(AJ3,'BALANCE SHEET'!$C$3:$AM$258, 117, FALSE)+ HLOOKUP(AJ3,'BALANCE SHEET'!$C$3:$AM$258, 120, FALSE)+ HLOOKUP(AJ3,'BALANCE SHEET'!$C$3:$AM$258, 121, FALSE)+ HLOOKUP(AJ3,'BALANCE SHEET'!$C$3:$AM$258, 122, FALSE), 0)</f>
        <v/>
      </c>
      <c r="AK9" s="149">
        <f>IFERROR(HLOOKUP(AK3,'BALANCE SHEET'!$C$3:$AM$258, 5, FALSE) + HLOOKUP(AK3,'BALANCE SHEET'!$C$3:$AM$258, 19, FALSE) + HLOOKUP(AK3,'BALANCE SHEET'!$C$3:$AM$258, 23, FALSE) + HLOOKUP(AK3,'BALANCE SHEET'!$C$3:$AM$258, 24, FALSE) + HLOOKUP(AK3,'BALANCE SHEET'!$C$3:$AM$258, 29, FALSE) + HLOOKUP(AK3,'BALANCE SHEET'!$C$3:$AM$258, 31, FALSE) + HLOOKUP(AK3,'BALANCE SHEET'!$C$3:$AM$258, 35, FALSE)+ HLOOKUP(AK3,'BALANCE SHEET'!$C$3:$AM$258, 39, FALSE) + HLOOKUP(AK3,'BALANCE SHEET'!$C$3:$AM$258, 49, FALSE) + HLOOKUP(AK3,'BALANCE SHEET'!$C$3:$AM$258, 89, FALSE) + HLOOKUP(AK3,'BALANCE SHEET'!$C$3:$AM$258, 98, FALSE) + HLOOKUP(AK3,'BALANCE SHEET'!$C$3:$AM$258, 100, FALSE)+ HLOOKUP(AK3,'BALANCE SHEET'!$C$3:$AM$258, 101, FALSE)+ HLOOKUP(AK3,'BALANCE SHEET'!$C$3:$AM$258, 102, FALSE)+ HLOOKUP(AK3,'BALANCE SHEET'!$C$3:$AM$258, 103, FALSE)+ HLOOKUP(AK3,'BALANCE SHEET'!$C$3:$AM$258, 104, FALSE)+ HLOOKUP(AK3,'BALANCE SHEET'!$C$3:$AM$258, 105, FALSE)+ HLOOKUP(AK3,'BALANCE SHEET'!$C$3:$AM$258, 106, FALSE) + + HLOOKUP(AK3,'BALANCE SHEET'!$C$3:$AM$258, 107, FALSE) + HLOOKUP(AK3,'BALANCE SHEET'!$C$3:$AM$258, 112, FALSE)+ HLOOKUP(AK3,'BALANCE SHEET'!$C$3:$AM$258, 113, FALSE)+ HLOOKUP(AK3,'BALANCE SHEET'!$C$3:$AM$258, 114, FALSE)+ HLOOKUP(AK3,'BALANCE SHEET'!$C$3:$AM$258, 115, FALSE)+ HLOOKUP(AK3,'BALANCE SHEET'!$C$3:$AM$258, 117, FALSE)+ HLOOKUP(AK3,'BALANCE SHEET'!$C$3:$AM$258, 120, FALSE)+ HLOOKUP(AK3,'BALANCE SHEET'!$C$3:$AM$258, 121, FALSE)+ HLOOKUP(AK3,'BALANCE SHEET'!$C$3:$AM$258, 122, FALSE), 0)</f>
        <v/>
      </c>
      <c r="AL9" s="149">
        <f>IFERROR(HLOOKUP(AL3,'BALANCE SHEET'!$C$3:$AM$258, 5, FALSE) + HLOOKUP(AL3,'BALANCE SHEET'!$C$3:$AM$258, 19, FALSE) + HLOOKUP(AL3,'BALANCE SHEET'!$C$3:$AM$258, 23, FALSE) + HLOOKUP(AL3,'BALANCE SHEET'!$C$3:$AM$258, 24, FALSE) + HLOOKUP(AL3,'BALANCE SHEET'!$C$3:$AM$258, 29, FALSE) + HLOOKUP(AL3,'BALANCE SHEET'!$C$3:$AM$258, 31, FALSE) + HLOOKUP(AL3,'BALANCE SHEET'!$C$3:$AM$258, 35, FALSE)+ HLOOKUP(AL3,'BALANCE SHEET'!$C$3:$AM$258, 39, FALSE) + HLOOKUP(AL3,'BALANCE SHEET'!$C$3:$AM$258, 49, FALSE) + HLOOKUP(AL3,'BALANCE SHEET'!$C$3:$AM$258, 89, FALSE) + HLOOKUP(AL3,'BALANCE SHEET'!$C$3:$AM$258, 98, FALSE) + HLOOKUP(AL3,'BALANCE SHEET'!$C$3:$AM$258, 100, FALSE)+ HLOOKUP(AL3,'BALANCE SHEET'!$C$3:$AM$258, 101, FALSE)+ HLOOKUP(AL3,'BALANCE SHEET'!$C$3:$AM$258, 102, FALSE)+ HLOOKUP(AL3,'BALANCE SHEET'!$C$3:$AM$258, 103, FALSE)+ HLOOKUP(AL3,'BALANCE SHEET'!$C$3:$AM$258, 104, FALSE)+ HLOOKUP(AL3,'BALANCE SHEET'!$C$3:$AM$258, 105, FALSE)+ HLOOKUP(AL3,'BALANCE SHEET'!$C$3:$AM$258, 106, FALSE) + + HLOOKUP(AL3,'BALANCE SHEET'!$C$3:$AM$258, 107, FALSE) + HLOOKUP(AL3,'BALANCE SHEET'!$C$3:$AM$258, 112, FALSE)+ HLOOKUP(AL3,'BALANCE SHEET'!$C$3:$AM$258, 113, FALSE)+ HLOOKUP(AL3,'BALANCE SHEET'!$C$3:$AM$258, 114, FALSE)+ HLOOKUP(AL3,'BALANCE SHEET'!$C$3:$AM$258, 115, FALSE)+ HLOOKUP(AL3,'BALANCE SHEET'!$C$3:$AM$258, 117, FALSE)+ HLOOKUP(AL3,'BALANCE SHEET'!$C$3:$AM$258, 120, FALSE)+ HLOOKUP(AL3,'BALANCE SHEET'!$C$3:$AM$258, 121, FALSE)+ HLOOKUP(AL3,'BALANCE SHEET'!$C$3:$AM$258, 122, FALSE), 0)</f>
        <v/>
      </c>
      <c r="AM9" s="149">
        <f>IFERROR(HLOOKUP(AM3,'BALANCE SHEET'!$C$3:$AM$258, 5, FALSE) + HLOOKUP(AM3,'BALANCE SHEET'!$C$3:$AM$258, 19, FALSE) + HLOOKUP(AM3,'BALANCE SHEET'!$C$3:$AM$258, 23, FALSE) + HLOOKUP(AM3,'BALANCE SHEET'!$C$3:$AM$258, 24, FALSE) + HLOOKUP(AM3,'BALANCE SHEET'!$C$3:$AM$258, 29, FALSE) + HLOOKUP(AM3,'BALANCE SHEET'!$C$3:$AM$258, 31, FALSE) + HLOOKUP(AM3,'BALANCE SHEET'!$C$3:$AM$258, 35, FALSE)+ HLOOKUP(AM3,'BALANCE SHEET'!$C$3:$AM$258, 39, FALSE) + HLOOKUP(AM3,'BALANCE SHEET'!$C$3:$AM$258, 49, FALSE) + HLOOKUP(AM3,'BALANCE SHEET'!$C$3:$AM$258, 89, FALSE) + HLOOKUP(AM3,'BALANCE SHEET'!$C$3:$AM$258, 98, FALSE) + HLOOKUP(AM3,'BALANCE SHEET'!$C$3:$AM$258, 100, FALSE)+ HLOOKUP(AM3,'BALANCE SHEET'!$C$3:$AM$258, 101, FALSE)+ HLOOKUP(AM3,'BALANCE SHEET'!$C$3:$AM$258, 102, FALSE)+ HLOOKUP(AM3,'BALANCE SHEET'!$C$3:$AM$258, 103, FALSE)+ HLOOKUP(AM3,'BALANCE SHEET'!$C$3:$AM$258, 104, FALSE)+ HLOOKUP(AM3,'BALANCE SHEET'!$C$3:$AM$258, 105, FALSE)+ HLOOKUP(AM3,'BALANCE SHEET'!$C$3:$AM$258, 106, FALSE) + + HLOOKUP(AM3,'BALANCE SHEET'!$C$3:$AM$258, 107, FALSE) + HLOOKUP(AM3,'BALANCE SHEET'!$C$3:$AM$258, 112, FALSE)+ HLOOKUP(AM3,'BALANCE SHEET'!$C$3:$AM$258, 113, FALSE)+ HLOOKUP(AM3,'BALANCE SHEET'!$C$3:$AM$258, 114, FALSE)+ HLOOKUP(AM3,'BALANCE SHEET'!$C$3:$AM$258, 115, FALSE)+ HLOOKUP(AM3,'BALANCE SHEET'!$C$3:$AM$258, 117, FALSE)+ HLOOKUP(AM3,'BALANCE SHEET'!$C$3:$AM$258, 120, FALSE)+ HLOOKUP(AM3,'BALANCE SHEET'!$C$3:$AM$258, 121, FALSE)+ HLOOKUP(AM3,'BALANCE SHEET'!$C$3:$AM$258, 122, FALSE), 0)</f>
        <v/>
      </c>
    </row>
    <row r="10" ht="20" customHeight="1" s="173" thickBot="1">
      <c r="A10" s="163" t="inlineStr">
        <is>
          <t>Total Asset Sum</t>
        </is>
      </c>
      <c r="C10" s="149">
        <f>SUM(C5:C9)</f>
        <v/>
      </c>
      <c r="D10" s="149">
        <f>SUM(D5:D9)</f>
        <v/>
      </c>
      <c r="E10" s="149">
        <f>SUM(E5:E9)</f>
        <v/>
      </c>
      <c r="F10" s="149">
        <f>SUM(F5:F9)</f>
        <v/>
      </c>
      <c r="G10" s="149">
        <f>SUM(G5:G9)</f>
        <v/>
      </c>
      <c r="H10" s="149">
        <f>SUM(H5:H9)</f>
        <v/>
      </c>
      <c r="I10" s="149">
        <f>SUM(I5:I9)</f>
        <v/>
      </c>
      <c r="J10" s="149">
        <f>SUM(J5:J9)</f>
        <v/>
      </c>
      <c r="K10" s="149">
        <f>SUM(K5:K9)</f>
        <v/>
      </c>
      <c r="L10" s="149">
        <f>SUM(L5:L9)</f>
        <v/>
      </c>
      <c r="M10" s="149">
        <f>SUM(M5:M9)</f>
        <v/>
      </c>
      <c r="N10" s="149">
        <f>SUM(N5:N9)</f>
        <v/>
      </c>
      <c r="O10" s="149">
        <f>SUM(O5:O9)</f>
        <v/>
      </c>
      <c r="P10" s="149">
        <f>SUM(P5:P9)</f>
        <v/>
      </c>
      <c r="Q10" s="149">
        <f>SUM(Q5:Q9)</f>
        <v/>
      </c>
      <c r="R10" s="149">
        <f>SUM(R5:R9)</f>
        <v/>
      </c>
      <c r="S10" s="149">
        <f>SUM(S5:S9)</f>
        <v/>
      </c>
      <c r="T10" s="149">
        <f>SUM(T5:T9)</f>
        <v/>
      </c>
      <c r="U10" s="149">
        <f>SUM(U5:U9)</f>
        <v/>
      </c>
      <c r="V10" s="149">
        <f>SUM(V5:V9)</f>
        <v/>
      </c>
      <c r="W10" s="149">
        <f>SUM(W5:W9)</f>
        <v/>
      </c>
      <c r="X10" s="149">
        <f>SUM(X5:X9)</f>
        <v/>
      </c>
      <c r="Y10" s="149">
        <f>SUM(Y5:Y9)</f>
        <v/>
      </c>
      <c r="Z10" s="149">
        <f>SUM(Z5:Z9)</f>
        <v/>
      </c>
      <c r="AA10" s="149">
        <f>SUM(AA5:AA9)</f>
        <v/>
      </c>
      <c r="AB10" s="149">
        <f>SUM(AB5:AB9)</f>
        <v/>
      </c>
      <c r="AC10" s="149">
        <f>SUM(AC5:AC9)</f>
        <v/>
      </c>
      <c r="AD10" s="149">
        <f>SUM(AD5:AD9)</f>
        <v/>
      </c>
      <c r="AE10" s="149">
        <f>SUM(AE5:AE9)</f>
        <v/>
      </c>
      <c r="AF10" s="149">
        <f>SUM(AF5:AF9)</f>
        <v/>
      </c>
      <c r="AG10" s="149">
        <f>SUM(AG5:AG9)</f>
        <v/>
      </c>
      <c r="AH10" s="149">
        <f>SUM(AH5:AH9)</f>
        <v/>
      </c>
      <c r="AI10" s="149">
        <f>SUM(AI5:AI9)</f>
        <v/>
      </c>
      <c r="AJ10" s="149">
        <f>SUM(AJ5:AJ9)</f>
        <v/>
      </c>
      <c r="AK10" s="149">
        <f>SUM(AK5:AK9)</f>
        <v/>
      </c>
      <c r="AL10" s="149">
        <f>SUM(AL5:AL9)</f>
        <v/>
      </c>
      <c r="AM10" s="149">
        <f>SUM(AM5:AM9)</f>
        <v/>
      </c>
    </row>
    <row r="11" ht="20" customHeight="1" s="173" thickBot="1">
      <c r="A11" s="163" t="inlineStr">
        <is>
          <t>Total Asset Check</t>
        </is>
      </c>
      <c r="C11" s="149">
        <f>IFERROR(HLOOKUP(C3,'BALANCE SHEET'!$C$3:$AM$258, 123, FALSE), 0)</f>
        <v/>
      </c>
      <c r="D11" s="149">
        <f>IFERROR(HLOOKUP(D3,'BALANCE SHEET'!$C$3:$AM$258, 123, FALSE), 0)</f>
        <v/>
      </c>
      <c r="E11" s="149">
        <f>IFERROR(HLOOKUP(E3,'BALANCE SHEET'!$C$3:$AM$258, 123, FALSE), 0)</f>
        <v/>
      </c>
      <c r="F11" s="149">
        <f>IFERROR(HLOOKUP(F3,'BALANCE SHEET'!$C$3:$AM$258, 123, FALSE), 0)</f>
        <v/>
      </c>
      <c r="G11" s="149">
        <f>IFERROR(HLOOKUP(G3,'BALANCE SHEET'!$C$3:$AM$258, 123, FALSE), 0)</f>
        <v/>
      </c>
      <c r="H11" s="149">
        <f>IFERROR(HLOOKUP(H3,'BALANCE SHEET'!$C$3:$AM$258, 123, FALSE), 0)</f>
        <v/>
      </c>
      <c r="I11" s="149">
        <f>IFERROR(HLOOKUP(I3,'BALANCE SHEET'!$C$3:$AM$258, 123, FALSE), 0)</f>
        <v/>
      </c>
      <c r="J11" s="149">
        <f>IFERROR(HLOOKUP(J3,'BALANCE SHEET'!$C$3:$AM$258, 123, FALSE), 0)</f>
        <v/>
      </c>
      <c r="K11" s="149">
        <f>IFERROR(HLOOKUP(K3,'BALANCE SHEET'!$C$3:$AM$258, 123, FALSE), 0)</f>
        <v/>
      </c>
      <c r="L11" s="149">
        <f>IFERROR(HLOOKUP(L3,'BALANCE SHEET'!$C$3:$AM$258, 123, FALSE), 0)</f>
        <v/>
      </c>
      <c r="M11" s="149">
        <f>IFERROR(HLOOKUP(M3,'BALANCE SHEET'!$C$3:$AM$258, 123, FALSE), 0)</f>
        <v/>
      </c>
      <c r="N11" s="149">
        <f>IFERROR(HLOOKUP(N3,'BALANCE SHEET'!$C$3:$AM$258, 123, FALSE), 0)</f>
        <v/>
      </c>
      <c r="O11" s="149">
        <f>IFERROR(HLOOKUP(O3,'BALANCE SHEET'!$C$3:$AM$258, 123, FALSE), 0)</f>
        <v/>
      </c>
      <c r="P11" s="149">
        <f>IFERROR(HLOOKUP(P3,'BALANCE SHEET'!$C$3:$AM$258, 123, FALSE), 0)</f>
        <v/>
      </c>
      <c r="Q11" s="149">
        <f>IFERROR(HLOOKUP(Q3,'BALANCE SHEET'!$C$3:$AM$258, 123, FALSE), 0)</f>
        <v/>
      </c>
      <c r="R11" s="149">
        <f>IFERROR(HLOOKUP(R3,'BALANCE SHEET'!$C$3:$AM$258, 123, FALSE), 0)</f>
        <v/>
      </c>
      <c r="S11" s="149">
        <f>IFERROR(HLOOKUP(S3,'BALANCE SHEET'!$C$3:$AM$258, 123, FALSE), 0)</f>
        <v/>
      </c>
      <c r="T11" s="149">
        <f>IFERROR(HLOOKUP(T3,'BALANCE SHEET'!$C$3:$AM$258, 123, FALSE), 0)</f>
        <v/>
      </c>
      <c r="U11" s="149">
        <f>IFERROR(HLOOKUP(U3,'BALANCE SHEET'!$C$3:$AM$258, 123, FALSE), 0)</f>
        <v/>
      </c>
      <c r="V11" s="149">
        <f>IFERROR(HLOOKUP(V3,'BALANCE SHEET'!$C$3:$AM$258, 123, FALSE), 0)</f>
        <v/>
      </c>
      <c r="W11" s="149">
        <f>IFERROR(HLOOKUP(W3,'BALANCE SHEET'!$C$3:$AM$258, 123, FALSE), 0)</f>
        <v/>
      </c>
      <c r="X11" s="149">
        <f>IFERROR(HLOOKUP(X3,'BALANCE SHEET'!$C$3:$AM$258, 123, FALSE), 0)</f>
        <v/>
      </c>
      <c r="Y11" s="149">
        <f>IFERROR(HLOOKUP(Y3,'BALANCE SHEET'!$C$3:$AM$258, 123, FALSE), 0)</f>
        <v/>
      </c>
      <c r="Z11" s="149">
        <f>IFERROR(HLOOKUP(Z3,'BALANCE SHEET'!$C$3:$AM$258, 123, FALSE), 0)</f>
        <v/>
      </c>
      <c r="AA11" s="149">
        <f>IFERROR(HLOOKUP(AA3,'BALANCE SHEET'!$C$3:$AM$258, 123, FALSE), 0)</f>
        <v/>
      </c>
      <c r="AB11" s="149">
        <f>IFERROR(HLOOKUP(AB3,'BALANCE SHEET'!$C$3:$AM$258, 123, FALSE), 0)</f>
        <v/>
      </c>
      <c r="AC11" s="149">
        <f>IFERROR(HLOOKUP(AC3,'BALANCE SHEET'!$C$3:$AM$258, 123, FALSE), 0)</f>
        <v/>
      </c>
      <c r="AD11" s="149">
        <f>IFERROR(HLOOKUP(AD3,'BALANCE SHEET'!$C$3:$AM$258, 123, FALSE), 0)</f>
        <v/>
      </c>
      <c r="AE11" s="149">
        <f>IFERROR(HLOOKUP(AE3,'BALANCE SHEET'!$C$3:$AM$258, 123, FALSE), 0)</f>
        <v/>
      </c>
      <c r="AF11" s="149">
        <f>IFERROR(HLOOKUP(AF3,'BALANCE SHEET'!$C$3:$AM$258, 123, FALSE), 0)</f>
        <v/>
      </c>
      <c r="AG11" s="149">
        <f>IFERROR(HLOOKUP(AG3,'BALANCE SHEET'!$C$3:$AM$258, 123, FALSE), 0)</f>
        <v/>
      </c>
      <c r="AH11" s="149">
        <f>IFERROR(HLOOKUP(AH3,'BALANCE SHEET'!$C$3:$AM$258, 123, FALSE), 0)</f>
        <v/>
      </c>
      <c r="AI11" s="149">
        <f>IFERROR(HLOOKUP(AI3,'BALANCE SHEET'!$C$3:$AM$258, 123, FALSE), 0)</f>
        <v/>
      </c>
      <c r="AJ11" s="149">
        <f>IFERROR(HLOOKUP(AJ3,'BALANCE SHEET'!$C$3:$AM$258, 123, FALSE), 0)</f>
        <v/>
      </c>
      <c r="AK11" s="149">
        <f>IFERROR(HLOOKUP(AK3,'BALANCE SHEET'!$C$3:$AM$258, 123, FALSE), 0)</f>
        <v/>
      </c>
      <c r="AL11" s="149">
        <f>IFERROR(HLOOKUP(AL3,'BALANCE SHEET'!$C$3:$AM$258, 123, FALSE), 0)</f>
        <v/>
      </c>
      <c r="AM11" s="149">
        <f>IFERROR(HLOOKUP(AM3,'BALANCE SHEET'!$C$3:$AM$258, 123, FALSE), 0)</f>
        <v/>
      </c>
    </row>
    <row r="12" ht="20" customHeight="1" s="173" thickBot="1">
      <c r="A12" s="159" t="inlineStr">
        <is>
          <t>Percentage</t>
        </is>
      </c>
      <c r="C12" s="34" t="n"/>
      <c r="D12" s="34" t="n"/>
      <c r="E12" s="34" t="n"/>
      <c r="F12" s="34" t="n"/>
      <c r="G12" s="34" t="n"/>
      <c r="H12" s="34" t="n"/>
      <c r="I12" s="34" t="n"/>
      <c r="J12" s="34" t="n"/>
      <c r="K12" s="34" t="n"/>
      <c r="L12" s="34" t="n"/>
      <c r="M12" s="34" t="n"/>
      <c r="N12" s="34" t="n"/>
      <c r="O12" s="34" t="n"/>
      <c r="P12" s="34" t="n"/>
      <c r="Q12" s="34" t="n"/>
      <c r="R12" s="34" t="n"/>
      <c r="S12" s="34" t="n"/>
      <c r="T12" s="34" t="n"/>
      <c r="U12" s="34" t="n"/>
      <c r="V12" s="34" t="n"/>
      <c r="W12" s="34" t="n"/>
      <c r="X12" s="34" t="n"/>
      <c r="Y12" s="34" t="n"/>
      <c r="Z12" s="34" t="n"/>
      <c r="AA12" s="34" t="n"/>
      <c r="AB12" s="34" t="n"/>
      <c r="AC12" s="34" t="n"/>
      <c r="AD12" s="34" t="n"/>
      <c r="AE12" s="34" t="n"/>
      <c r="AF12" s="34" t="n"/>
      <c r="AG12" s="34" t="n"/>
      <c r="AH12" s="34" t="n"/>
      <c r="AI12" s="34" t="n"/>
      <c r="AJ12" s="34" t="n"/>
      <c r="AK12" s="34" t="n"/>
      <c r="AL12" s="34" t="n"/>
      <c r="AM12" s="34" t="n"/>
    </row>
    <row r="13" ht="20" customHeight="1" s="173">
      <c r="A13" s="160" t="inlineStr">
        <is>
          <t>Cash</t>
        </is>
      </c>
      <c r="C13" s="164">
        <f>IFERROR(C5/C$10, 0)</f>
        <v/>
      </c>
      <c r="D13" s="164">
        <f>IFERROR(D5/D$10, 0)</f>
        <v/>
      </c>
      <c r="E13" s="164">
        <f>IFERROR(E5/E$10, 0)</f>
        <v/>
      </c>
      <c r="F13" s="164">
        <f>IFERROR(F5/F$10, 0)</f>
        <v/>
      </c>
      <c r="G13" s="164">
        <f>IFERROR(G5/G$10, 0)</f>
        <v/>
      </c>
      <c r="H13" s="164">
        <f>IFERROR(H5/H$10, 0)</f>
        <v/>
      </c>
      <c r="I13" s="164">
        <f>IFERROR(I5/I$10, 0)</f>
        <v/>
      </c>
      <c r="J13" s="164">
        <f>IFERROR(J5/J$10, 0)</f>
        <v/>
      </c>
      <c r="K13" s="164">
        <f>IFERROR(K5/K$10, 0)</f>
        <v/>
      </c>
      <c r="L13" s="164">
        <f>IFERROR(L5/L$10, 0)</f>
        <v/>
      </c>
      <c r="M13" s="164">
        <f>IFERROR(M5/M$10, 0)</f>
        <v/>
      </c>
      <c r="N13" s="164">
        <f>IFERROR(N5/N$10, 0)</f>
        <v/>
      </c>
      <c r="O13" s="164">
        <f>IFERROR(O5/O$10, 0)</f>
        <v/>
      </c>
      <c r="P13" s="164">
        <f>IFERROR(P5/P$10, 0)</f>
        <v/>
      </c>
      <c r="Q13" s="164">
        <f>IFERROR(Q5/Q$10, 0)</f>
        <v/>
      </c>
      <c r="R13" s="164">
        <f>IFERROR(R5/R$10, 0)</f>
        <v/>
      </c>
      <c r="S13" s="164">
        <f>IFERROR(S5/S$10, 0)</f>
        <v/>
      </c>
      <c r="T13" s="164">
        <f>IFERROR(T5/T$10, 0)</f>
        <v/>
      </c>
      <c r="U13" s="164">
        <f>IFERROR(U5/U$10, 0)</f>
        <v/>
      </c>
      <c r="V13" s="164">
        <f>IFERROR(V5/V$10, 0)</f>
        <v/>
      </c>
      <c r="W13" s="164">
        <f>IFERROR(W5/W$10, 0)</f>
        <v/>
      </c>
      <c r="X13" s="164">
        <f>IFERROR(X5/X$10, 0)</f>
        <v/>
      </c>
      <c r="Y13" s="164">
        <f>IFERROR(Y5/Y$10, 0)</f>
        <v/>
      </c>
      <c r="Z13" s="164">
        <f>IFERROR(Z5/Z$10, 0)</f>
        <v/>
      </c>
      <c r="AA13" s="164">
        <f>IFERROR(AA5/AA$10, 0)</f>
        <v/>
      </c>
      <c r="AB13" s="164">
        <f>IFERROR(AB5/AB$10, 0)</f>
        <v/>
      </c>
      <c r="AC13" s="164">
        <f>IFERROR(AC5/AC$10, 0)</f>
        <v/>
      </c>
      <c r="AD13" s="164">
        <f>IFERROR(AD5/AD$10, 0)</f>
        <v/>
      </c>
      <c r="AE13" s="164">
        <f>IFERROR(AE5/AE$10, 0)</f>
        <v/>
      </c>
      <c r="AF13" s="164">
        <f>IFERROR(AF5/AF$10, 0)</f>
        <v/>
      </c>
      <c r="AG13" s="164">
        <f>IFERROR(AG5/AG$10, 0)</f>
        <v/>
      </c>
      <c r="AH13" s="164">
        <f>IFERROR(AH5/AH$10, 0)</f>
        <v/>
      </c>
      <c r="AI13" s="164">
        <f>IFERROR(AI5/AI$10, 0)</f>
        <v/>
      </c>
      <c r="AJ13" s="164">
        <f>IFERROR(AJ5/AJ$10, 0)</f>
        <v/>
      </c>
      <c r="AK13" s="164">
        <f>IFERROR(AK5/AK$10, 0)</f>
        <v/>
      </c>
      <c r="AL13" s="164">
        <f>IFERROR(AL5/AL$10, 0)</f>
        <v/>
      </c>
      <c r="AM13" s="164">
        <f>IFERROR(AM5/AM$10, 0)</f>
        <v/>
      </c>
    </row>
    <row r="14" ht="20" customHeight="1" s="173">
      <c r="A14" s="160" t="inlineStr">
        <is>
          <t>Credit</t>
        </is>
      </c>
      <c r="C14" s="164">
        <f>IFERROR(C6/C$10, 0)</f>
        <v/>
      </c>
      <c r="D14" s="164">
        <f>IFERROR(D6/D$10, 0)</f>
        <v/>
      </c>
      <c r="E14" s="164">
        <f>IFERROR(E6/E$10, 0)</f>
        <v/>
      </c>
      <c r="F14" s="164">
        <f>IFERROR(F6/F$10, 0)</f>
        <v/>
      </c>
      <c r="G14" s="164">
        <f>IFERROR(G6/G$10, 0)</f>
        <v/>
      </c>
      <c r="H14" s="164">
        <f>IFERROR(H6/H$10, 0)</f>
        <v/>
      </c>
      <c r="I14" s="164">
        <f>IFERROR(I6/I$10, 0)</f>
        <v/>
      </c>
      <c r="J14" s="164">
        <f>IFERROR(J6/J$10, 0)</f>
        <v/>
      </c>
      <c r="K14" s="164">
        <f>IFERROR(K6/K$10, 0)</f>
        <v/>
      </c>
      <c r="L14" s="164">
        <f>IFERROR(L6/L$10, 0)</f>
        <v/>
      </c>
      <c r="M14" s="164">
        <f>IFERROR(M6/M$10, 0)</f>
        <v/>
      </c>
      <c r="N14" s="164">
        <f>IFERROR(N6/N$10, 0)</f>
        <v/>
      </c>
      <c r="O14" s="164">
        <f>IFERROR(O6/O$10, 0)</f>
        <v/>
      </c>
      <c r="P14" s="164">
        <f>IFERROR(P6/P$10, 0)</f>
        <v/>
      </c>
      <c r="Q14" s="164">
        <f>IFERROR(Q6/Q$10, 0)</f>
        <v/>
      </c>
      <c r="R14" s="164">
        <f>IFERROR(R6/R$10, 0)</f>
        <v/>
      </c>
      <c r="S14" s="164">
        <f>IFERROR(S6/S$10, 0)</f>
        <v/>
      </c>
      <c r="T14" s="164">
        <f>IFERROR(T6/T$10, 0)</f>
        <v/>
      </c>
      <c r="U14" s="164">
        <f>IFERROR(U6/U$10, 0)</f>
        <v/>
      </c>
      <c r="V14" s="164">
        <f>IFERROR(V6/V$10, 0)</f>
        <v/>
      </c>
      <c r="W14" s="164">
        <f>IFERROR(W6/W$10, 0)</f>
        <v/>
      </c>
      <c r="X14" s="164">
        <f>IFERROR(X6/X$10, 0)</f>
        <v/>
      </c>
      <c r="Y14" s="164">
        <f>IFERROR(Y6/Y$10, 0)</f>
        <v/>
      </c>
      <c r="Z14" s="164">
        <f>IFERROR(Z6/Z$10, 0)</f>
        <v/>
      </c>
      <c r="AA14" s="164">
        <f>IFERROR(AA6/AA$10, 0)</f>
        <v/>
      </c>
      <c r="AB14" s="164">
        <f>IFERROR(AB6/AB$10, 0)</f>
        <v/>
      </c>
      <c r="AC14" s="164">
        <f>IFERROR(AC6/AC$10, 0)</f>
        <v/>
      </c>
      <c r="AD14" s="164">
        <f>IFERROR(AD6/AD$10, 0)</f>
        <v/>
      </c>
      <c r="AE14" s="164">
        <f>IFERROR(AE6/AE$10, 0)</f>
        <v/>
      </c>
      <c r="AF14" s="164">
        <f>IFERROR(AF6/AF$10, 0)</f>
        <v/>
      </c>
      <c r="AG14" s="164">
        <f>IFERROR(AG6/AG$10, 0)</f>
        <v/>
      </c>
      <c r="AH14" s="164">
        <f>IFERROR(AH6/AH$10, 0)</f>
        <v/>
      </c>
      <c r="AI14" s="164">
        <f>IFERROR(AI6/AI$10, 0)</f>
        <v/>
      </c>
      <c r="AJ14" s="164">
        <f>IFERROR(AJ6/AJ$10, 0)</f>
        <v/>
      </c>
      <c r="AK14" s="164">
        <f>IFERROR(AK6/AK$10, 0)</f>
        <v/>
      </c>
      <c r="AL14" s="164">
        <f>IFERROR(AL6/AL$10, 0)</f>
        <v/>
      </c>
      <c r="AM14" s="164">
        <f>IFERROR(AM6/AM$10, 0)</f>
        <v/>
      </c>
    </row>
    <row r="15" ht="20" customHeight="1" s="173">
      <c r="A15" s="161" t="inlineStr">
        <is>
          <t>PPE</t>
        </is>
      </c>
      <c r="C15" s="164">
        <f>IFERROR(C7/C$10, 0)</f>
        <v/>
      </c>
      <c r="D15" s="164">
        <f>IFERROR(D7/D$10, 0)</f>
        <v/>
      </c>
      <c r="E15" s="164">
        <f>IFERROR(E7/E$10, 0)</f>
        <v/>
      </c>
      <c r="F15" s="164">
        <f>IFERROR(F7/F$10, 0)</f>
        <v/>
      </c>
      <c r="G15" s="164">
        <f>IFERROR(G7/G$10, 0)</f>
        <v/>
      </c>
      <c r="H15" s="164">
        <f>IFERROR(H7/H$10, 0)</f>
        <v/>
      </c>
      <c r="I15" s="164">
        <f>IFERROR(I7/I$10, 0)</f>
        <v/>
      </c>
      <c r="J15" s="164">
        <f>IFERROR(J7/J$10, 0)</f>
        <v/>
      </c>
      <c r="K15" s="164">
        <f>IFERROR(K7/K$10, 0)</f>
        <v/>
      </c>
      <c r="L15" s="164">
        <f>IFERROR(L7/L$10, 0)</f>
        <v/>
      </c>
      <c r="M15" s="164">
        <f>IFERROR(M7/M$10, 0)</f>
        <v/>
      </c>
      <c r="N15" s="164">
        <f>IFERROR(N7/N$10, 0)</f>
        <v/>
      </c>
      <c r="O15" s="164">
        <f>IFERROR(O7/O$10, 0)</f>
        <v/>
      </c>
      <c r="P15" s="164">
        <f>IFERROR(P7/P$10, 0)</f>
        <v/>
      </c>
      <c r="Q15" s="164">
        <f>IFERROR(Q7/Q$10, 0)</f>
        <v/>
      </c>
      <c r="R15" s="164">
        <f>IFERROR(R7/R$10, 0)</f>
        <v/>
      </c>
      <c r="S15" s="164">
        <f>IFERROR(S7/S$10, 0)</f>
        <v/>
      </c>
      <c r="T15" s="164">
        <f>IFERROR(T7/T$10, 0)</f>
        <v/>
      </c>
      <c r="U15" s="164">
        <f>IFERROR(U7/U$10, 0)</f>
        <v/>
      </c>
      <c r="V15" s="164">
        <f>IFERROR(V7/V$10, 0)</f>
        <v/>
      </c>
      <c r="W15" s="164">
        <f>IFERROR(W7/W$10, 0)</f>
        <v/>
      </c>
      <c r="X15" s="164">
        <f>IFERROR(X7/X$10, 0)</f>
        <v/>
      </c>
      <c r="Y15" s="164">
        <f>IFERROR(Y7/Y$10, 0)</f>
        <v/>
      </c>
      <c r="Z15" s="164">
        <f>IFERROR(Z7/Z$10, 0)</f>
        <v/>
      </c>
      <c r="AA15" s="164">
        <f>IFERROR(AA7/AA$10, 0)</f>
        <v/>
      </c>
      <c r="AB15" s="164">
        <f>IFERROR(AB7/AB$10, 0)</f>
        <v/>
      </c>
      <c r="AC15" s="164">
        <f>IFERROR(AC7/AC$10, 0)</f>
        <v/>
      </c>
      <c r="AD15" s="164">
        <f>IFERROR(AD7/AD$10, 0)</f>
        <v/>
      </c>
      <c r="AE15" s="164">
        <f>IFERROR(AE7/AE$10, 0)</f>
        <v/>
      </c>
      <c r="AF15" s="164">
        <f>IFERROR(AF7/AF$10, 0)</f>
        <v/>
      </c>
      <c r="AG15" s="164">
        <f>IFERROR(AG7/AG$10, 0)</f>
        <v/>
      </c>
      <c r="AH15" s="164">
        <f>IFERROR(AH7/AH$10, 0)</f>
        <v/>
      </c>
      <c r="AI15" s="164">
        <f>IFERROR(AI7/AI$10, 0)</f>
        <v/>
      </c>
      <c r="AJ15" s="164">
        <f>IFERROR(AJ7/AJ$10, 0)</f>
        <v/>
      </c>
      <c r="AK15" s="164">
        <f>IFERROR(AK7/AK$10, 0)</f>
        <v/>
      </c>
      <c r="AL15" s="164">
        <f>IFERROR(AL7/AL$10, 0)</f>
        <v/>
      </c>
      <c r="AM15" s="164">
        <f>IFERROR(AM7/AM$10, 0)</f>
        <v/>
      </c>
    </row>
    <row r="16" ht="20" customHeight="1" s="173">
      <c r="A16" s="161" t="inlineStr">
        <is>
          <t>Investment</t>
        </is>
      </c>
      <c r="C16" s="164">
        <f>IFERROR(C8/C$10, 0)</f>
        <v/>
      </c>
      <c r="D16" s="164">
        <f>IFERROR(D8/D$10, 0)</f>
        <v/>
      </c>
      <c r="E16" s="164">
        <f>IFERROR(E8/E$10, 0)</f>
        <v/>
      </c>
      <c r="F16" s="164">
        <f>IFERROR(F8/F$10, 0)</f>
        <v/>
      </c>
      <c r="G16" s="164">
        <f>IFERROR(G8/G$10, 0)</f>
        <v/>
      </c>
      <c r="H16" s="164">
        <f>IFERROR(H8/H$10, 0)</f>
        <v/>
      </c>
      <c r="I16" s="164">
        <f>IFERROR(I8/I$10, 0)</f>
        <v/>
      </c>
      <c r="J16" s="164">
        <f>IFERROR(J8/J$10, 0)</f>
        <v/>
      </c>
      <c r="K16" s="164">
        <f>IFERROR(K8/K$10, 0)</f>
        <v/>
      </c>
      <c r="L16" s="164">
        <f>IFERROR(L8/L$10, 0)</f>
        <v/>
      </c>
      <c r="M16" s="164">
        <f>IFERROR(M8/M$10, 0)</f>
        <v/>
      </c>
      <c r="N16" s="164">
        <f>IFERROR(N8/N$10, 0)</f>
        <v/>
      </c>
      <c r="O16" s="164">
        <f>IFERROR(O8/O$10, 0)</f>
        <v/>
      </c>
      <c r="P16" s="164">
        <f>IFERROR(P8/P$10, 0)</f>
        <v/>
      </c>
      <c r="Q16" s="164">
        <f>IFERROR(Q8/Q$10, 0)</f>
        <v/>
      </c>
      <c r="R16" s="164">
        <f>IFERROR(R8/R$10, 0)</f>
        <v/>
      </c>
      <c r="S16" s="164">
        <f>IFERROR(S8/S$10, 0)</f>
        <v/>
      </c>
      <c r="T16" s="164">
        <f>IFERROR(T8/T$10, 0)</f>
        <v/>
      </c>
      <c r="U16" s="164">
        <f>IFERROR(U8/U$10, 0)</f>
        <v/>
      </c>
      <c r="V16" s="164">
        <f>IFERROR(V8/V$10, 0)</f>
        <v/>
      </c>
      <c r="W16" s="164">
        <f>IFERROR(W8/W$10, 0)</f>
        <v/>
      </c>
      <c r="X16" s="164">
        <f>IFERROR(X8/X$10, 0)</f>
        <v/>
      </c>
      <c r="Y16" s="164">
        <f>IFERROR(Y8/Y$10, 0)</f>
        <v/>
      </c>
      <c r="Z16" s="164">
        <f>IFERROR(Z8/Z$10, 0)</f>
        <v/>
      </c>
      <c r="AA16" s="164">
        <f>IFERROR(AA8/AA$10, 0)</f>
        <v/>
      </c>
      <c r="AB16" s="164">
        <f>IFERROR(AB8/AB$10, 0)</f>
        <v/>
      </c>
      <c r="AC16" s="164">
        <f>IFERROR(AC8/AC$10, 0)</f>
        <v/>
      </c>
      <c r="AD16" s="164">
        <f>IFERROR(AD8/AD$10, 0)</f>
        <v/>
      </c>
      <c r="AE16" s="164">
        <f>IFERROR(AE8/AE$10, 0)</f>
        <v/>
      </c>
      <c r="AF16" s="164">
        <f>IFERROR(AF8/AF$10, 0)</f>
        <v/>
      </c>
      <c r="AG16" s="164">
        <f>IFERROR(AG8/AG$10, 0)</f>
        <v/>
      </c>
      <c r="AH16" s="164">
        <f>IFERROR(AH8/AH$10, 0)</f>
        <v/>
      </c>
      <c r="AI16" s="164">
        <f>IFERROR(AI8/AI$10, 0)</f>
        <v/>
      </c>
      <c r="AJ16" s="164">
        <f>IFERROR(AJ8/AJ$10, 0)</f>
        <v/>
      </c>
      <c r="AK16" s="164">
        <f>IFERROR(AK8/AK$10, 0)</f>
        <v/>
      </c>
      <c r="AL16" s="164">
        <f>IFERROR(AL8/AL$10, 0)</f>
        <v/>
      </c>
      <c r="AM16" s="164">
        <f>IFERROR(AM8/AM$10, 0)</f>
        <v/>
      </c>
    </row>
    <row r="17" ht="20" customHeight="1" s="173">
      <c r="A17" s="162" t="inlineStr">
        <is>
          <t>Others</t>
        </is>
      </c>
      <c r="C17" s="164">
        <f>IFERROR(C9/C$10, 0)</f>
        <v/>
      </c>
      <c r="D17" s="164">
        <f>IFERROR(D9/D$10, 0)</f>
        <v/>
      </c>
      <c r="E17" s="164">
        <f>IFERROR(E9/E$10, 0)</f>
        <v/>
      </c>
      <c r="F17" s="164">
        <f>IFERROR(F9/F$10, 0)</f>
        <v/>
      </c>
      <c r="G17" s="164">
        <f>IFERROR(G9/G$10, 0)</f>
        <v/>
      </c>
      <c r="H17" s="164">
        <f>IFERROR(H9/H$10, 0)</f>
        <v/>
      </c>
      <c r="I17" s="164">
        <f>IFERROR(I9/I$10, 0)</f>
        <v/>
      </c>
      <c r="J17" s="164">
        <f>IFERROR(J9/J$10, 0)</f>
        <v/>
      </c>
      <c r="K17" s="164">
        <f>IFERROR(K9/K$10, 0)</f>
        <v/>
      </c>
      <c r="L17" s="164">
        <f>IFERROR(L9/L$10, 0)</f>
        <v/>
      </c>
      <c r="M17" s="164">
        <f>IFERROR(M9/M$10, 0)</f>
        <v/>
      </c>
      <c r="N17" s="164">
        <f>IFERROR(N9/N$10, 0)</f>
        <v/>
      </c>
      <c r="O17" s="164">
        <f>IFERROR(O9/O$10, 0)</f>
        <v/>
      </c>
      <c r="P17" s="164">
        <f>IFERROR(P9/P$10, 0)</f>
        <v/>
      </c>
      <c r="Q17" s="164">
        <f>IFERROR(Q9/Q$10, 0)</f>
        <v/>
      </c>
      <c r="R17" s="164">
        <f>IFERROR(R9/R$10, 0)</f>
        <v/>
      </c>
      <c r="S17" s="164">
        <f>IFERROR(S9/S$10, 0)</f>
        <v/>
      </c>
      <c r="T17" s="164">
        <f>IFERROR(T9/T$10, 0)</f>
        <v/>
      </c>
      <c r="U17" s="164">
        <f>IFERROR(U9/U$10, 0)</f>
        <v/>
      </c>
      <c r="V17" s="164">
        <f>IFERROR(V9/V$10, 0)</f>
        <v/>
      </c>
      <c r="W17" s="164">
        <f>IFERROR(W9/W$10, 0)</f>
        <v/>
      </c>
      <c r="X17" s="164">
        <f>IFERROR(X9/X$10, 0)</f>
        <v/>
      </c>
      <c r="Y17" s="164">
        <f>IFERROR(Y9/Y$10, 0)</f>
        <v/>
      </c>
      <c r="Z17" s="164">
        <f>IFERROR(Z9/Z$10, 0)</f>
        <v/>
      </c>
      <c r="AA17" s="164">
        <f>IFERROR(AA9/AA$10, 0)</f>
        <v/>
      </c>
      <c r="AB17" s="164">
        <f>IFERROR(AB9/AB$10, 0)</f>
        <v/>
      </c>
      <c r="AC17" s="164">
        <f>IFERROR(AC9/AC$10, 0)</f>
        <v/>
      </c>
      <c r="AD17" s="164">
        <f>IFERROR(AD9/AD$10, 0)</f>
        <v/>
      </c>
      <c r="AE17" s="164">
        <f>IFERROR(AE9/AE$10, 0)</f>
        <v/>
      </c>
      <c r="AF17" s="164">
        <f>IFERROR(AF9/AF$10, 0)</f>
        <v/>
      </c>
      <c r="AG17" s="164">
        <f>IFERROR(AG9/AG$10, 0)</f>
        <v/>
      </c>
      <c r="AH17" s="164">
        <f>IFERROR(AH9/AH$10, 0)</f>
        <v/>
      </c>
      <c r="AI17" s="164">
        <f>IFERROR(AI9/AI$10, 0)</f>
        <v/>
      </c>
      <c r="AJ17" s="164">
        <f>IFERROR(AJ9/AJ$10, 0)</f>
        <v/>
      </c>
      <c r="AK17" s="164">
        <f>IFERROR(AK9/AK$10, 0)</f>
        <v/>
      </c>
      <c r="AL17" s="164">
        <f>IFERROR(AL9/AL$10, 0)</f>
        <v/>
      </c>
      <c r="AM17" s="164">
        <f>IFERROR(AM9/AM$10, 0)</f>
        <v/>
      </c>
    </row>
    <row r="18" ht="20" customHeight="1" s="173">
      <c r="A18" s="163" t="inlineStr">
        <is>
          <t>Total Percentage Sum</t>
        </is>
      </c>
      <c r="C18" s="164">
        <f>SUM(C13:C17)</f>
        <v/>
      </c>
      <c r="D18" s="164">
        <f>SUM(D13:D17)</f>
        <v/>
      </c>
      <c r="E18" s="164">
        <f>SUM(E13:E17)</f>
        <v/>
      </c>
      <c r="F18" s="164">
        <f>SUM(F13:F17)</f>
        <v/>
      </c>
      <c r="G18" s="164">
        <f>SUM(G13:G17)</f>
        <v/>
      </c>
      <c r="H18" s="164">
        <f>SUM(H13:H17)</f>
        <v/>
      </c>
      <c r="I18" s="164">
        <f>SUM(I13:I17)</f>
        <v/>
      </c>
      <c r="J18" s="164">
        <f>SUM(J13:J17)</f>
        <v/>
      </c>
      <c r="K18" s="164">
        <f>SUM(K13:K17)</f>
        <v/>
      </c>
      <c r="L18" s="164">
        <f>SUM(L13:L17)</f>
        <v/>
      </c>
      <c r="M18" s="164">
        <f>SUM(M13:M17)</f>
        <v/>
      </c>
      <c r="N18" s="164">
        <f>SUM(N13:N17)</f>
        <v/>
      </c>
      <c r="O18" s="164">
        <f>SUM(O13:O17)</f>
        <v/>
      </c>
      <c r="P18" s="164">
        <f>SUM(P13:P17)</f>
        <v/>
      </c>
      <c r="Q18" s="164">
        <f>SUM(Q13:Q17)</f>
        <v/>
      </c>
      <c r="R18" s="164">
        <f>SUM(R13:R17)</f>
        <v/>
      </c>
      <c r="S18" s="164">
        <f>SUM(S13:S17)</f>
        <v/>
      </c>
      <c r="T18" s="164">
        <f>SUM(T13:T17)</f>
        <v/>
      </c>
      <c r="U18" s="164">
        <f>SUM(U13:U17)</f>
        <v/>
      </c>
      <c r="V18" s="164">
        <f>SUM(V13:V17)</f>
        <v/>
      </c>
      <c r="W18" s="164">
        <f>SUM(W13:W17)</f>
        <v/>
      </c>
      <c r="X18" s="164">
        <f>SUM(X13:X17)</f>
        <v/>
      </c>
      <c r="Y18" s="164">
        <f>SUM(Y13:Y17)</f>
        <v/>
      </c>
      <c r="Z18" s="164">
        <f>SUM(Z13:Z17)</f>
        <v/>
      </c>
      <c r="AA18" s="164">
        <f>SUM(AA13:AA17)</f>
        <v/>
      </c>
      <c r="AB18" s="164">
        <f>SUM(AB13:AB17)</f>
        <v/>
      </c>
      <c r="AC18" s="164">
        <f>SUM(AC13:AC17)</f>
        <v/>
      </c>
      <c r="AD18" s="164">
        <f>SUM(AD13:AD17)</f>
        <v/>
      </c>
      <c r="AE18" s="164">
        <f>SUM(AE13:AE17)</f>
        <v/>
      </c>
      <c r="AF18" s="164">
        <f>SUM(AF13:AF17)</f>
        <v/>
      </c>
      <c r="AG18" s="164">
        <f>SUM(AG13:AG17)</f>
        <v/>
      </c>
      <c r="AH18" s="164">
        <f>SUM(AH13:AH17)</f>
        <v/>
      </c>
      <c r="AI18" s="164">
        <f>SUM(AI13:AI17)</f>
        <v/>
      </c>
      <c r="AJ18" s="164">
        <f>SUM(AJ13:AJ17)</f>
        <v/>
      </c>
      <c r="AK18" s="164">
        <f>SUM(AK13:AK17)</f>
        <v/>
      </c>
      <c r="AL18" s="164">
        <f>SUM(AL13:AL17)</f>
        <v/>
      </c>
      <c r="AM18" s="164">
        <f>SUM(AM13:AM17)</f>
        <v/>
      </c>
    </row>
  </sheetData>
  <mergeCells count="1">
    <mergeCell ref="A1:C1"/>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AL167"/>
  <sheetViews>
    <sheetView showGridLines="0" topLeftCell="A1" workbookViewId="0">
      <pane xSplit="2" ySplit="3" topLeftCell="C4" activePane="bottomRight" state="frozen"/>
      <selection pane="topRight"/>
      <selection pane="bottomLeft"/>
      <selection pane="bottomRight" activeCell="C151" sqref="C151"/>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2018-12-31</t>
        </is>
      </c>
      <c r="D3" s="51" t="inlineStr">
        <is>
          <t>2019-12-31</t>
        </is>
      </c>
      <c r="E3" s="51" t="inlineStr">
        <is>
          <t>2020-12-31</t>
        </is>
      </c>
      <c r="F3" s="51" t="inlineStr">
        <is>
          <t>2021-12-31</t>
        </is>
      </c>
      <c r="G3" s="51" t="inlineStr">
        <is>
          <t>2022-12-31</t>
        </is>
      </c>
      <c r="H3" s="51" t="inlineStr">
        <is>
          <t>2023-12-31</t>
        </is>
      </c>
      <c r="I3" s="51" t="inlineStr">
        <is>
          <t>2024-12-31</t>
        </is>
      </c>
      <c r="J3" s="51" t="inlineStr">
        <is>
          <t>2025-12-31</t>
        </is>
      </c>
      <c r="K3" s="51" t="n"/>
      <c r="L3" s="51" t="n"/>
      <c r="M3" s="51" t="n"/>
      <c r="N3" s="51" t="n"/>
      <c r="O3" s="51" t="n"/>
      <c r="P3" s="51" t="n"/>
      <c r="Q3" s="51" t="n"/>
      <c r="R3" s="51" t="n"/>
      <c r="S3" s="51" t="n"/>
      <c r="T3" s="51" t="n"/>
      <c r="U3" s="51" t="n"/>
      <c r="V3" s="51" t="n"/>
      <c r="W3" s="51" t="n"/>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(C14+C23+C24+C26+C32+C35+C36+C37+C39+C40+C41+C42+C43+C77)</f>
        <v/>
      </c>
      <c r="D7" s="149">
        <f>D5 - (D14+D23+D24+D26+D32+D35+D36+D37+D39+D40+D41+D42+D43+D77)</f>
        <v/>
      </c>
      <c r="E7" s="149">
        <f>E5 - (E14+E23+E24+E26+E32+E35+E36+E37+E39+E40+E41+E42+E43+E77)</f>
        <v/>
      </c>
      <c r="F7" s="149">
        <f>F5 - (F14+F23+F24+F26+F32+F35+F36+F37+F39+F40+F41+F42+F43+F77)</f>
        <v/>
      </c>
      <c r="G7" s="149">
        <f>G5 - (G14+G23+G24+G26+G32+G35+G36+G37+G39+G40+G41+G42+G43+G77)</f>
        <v/>
      </c>
      <c r="H7" s="149">
        <f>H5 - (H14+H23+H24+H26+H32+H35+H36+H37+H39+H40+H41+H42+H43+H77)</f>
        <v/>
      </c>
      <c r="I7" s="149">
        <f>I5 - (I14+I23+I24+I26+I32+I35+I36+I37+I39+I40+I41+I42+I43+I77)</f>
        <v/>
      </c>
      <c r="J7" s="149">
        <f>J5 - (J14+J23+J24+J26+J32+J35+J36+J37+J39+J40+J41+J42+J43+J77)</f>
        <v/>
      </c>
      <c r="K7" s="149">
        <f>K5 - (K14+K23+K24+K26+K32+K35+K36+K37+K39+K40+K41+K42+K43+K77)</f>
        <v/>
      </c>
      <c r="L7" s="149">
        <f>L5 - (L14+L23+L24+L26+L32+L35+L36+L37+L39+L40+L41+L42+L43+L77)</f>
        <v/>
      </c>
      <c r="M7" s="149">
        <f>M5 - (M14+M23+M24+M26+M32+M35+M36+M37+M39+M40+M41+M42+M43+M77)</f>
        <v/>
      </c>
      <c r="N7" s="149">
        <f>N5 - (N14+N23+N24+N26+N32+N35+N36+N37+N39+N40+N41+N42+N43+N77)</f>
        <v/>
      </c>
      <c r="O7" s="149">
        <f>O5 - (O14+O23+O24+O26+O32+O35+O36+O37+O39+O40+O41+O42+O43+O77)</f>
        <v/>
      </c>
      <c r="P7" s="149">
        <f>P5 - (P14+P23+P24+P26+P32+P35+P36+P37+P39+P40+P41+P42+P43+P77)</f>
        <v/>
      </c>
      <c r="Q7" s="149">
        <f>Q5 - (Q14+Q23+Q24+Q26+Q32+Q35+Q36+Q37+Q39+Q40+Q41+Q42+Q43+Q77)</f>
        <v/>
      </c>
      <c r="R7" s="149">
        <f>R5 - (R14+R23+R24+R26+R32+R35+R36+R37+R39+R40+R41+R42+R43+R77)</f>
        <v/>
      </c>
      <c r="S7" s="149">
        <f>S5 - (S14+S23+S24+S26+S32+S35+S36+S37+S39+S40+S41+S42+S43+S77)</f>
        <v/>
      </c>
      <c r="T7" s="149">
        <f>T5 - (T14+T23+T24+T26+T32+T35+T36+T37+T39+T40+T41+T42+T43+T77)</f>
        <v/>
      </c>
      <c r="U7" s="149">
        <f>U5 - (U14+U23+U24+U26+U32+U35+U36+U37+U39+U40+U41+U42+U43+U77)</f>
        <v/>
      </c>
      <c r="V7" s="149">
        <f>V5 - (V14+V23+V24+V26+V32+V35+V36+V37+V39+V40+V41+V42+V43+V77)</f>
        <v/>
      </c>
      <c r="W7" s="149">
        <f>W5 - (W14+W23+W24+W26+W32+W35+W36+W37+W39+W40+W41+W42+W43+W77)</f>
        <v/>
      </c>
      <c r="X7" s="149">
        <f>X5 - (X14+X23+X24+X26+X32+X35+X36+X37+X39+X40+X41+X42+X43+X77)</f>
        <v/>
      </c>
      <c r="Y7" s="149">
        <f>Y5 - (Y14+Y23+Y24+Y26+Y32+Y35+Y36+Y37+Y39+Y40+Y41+Y42+Y43+Y77)</f>
        <v/>
      </c>
      <c r="Z7" s="149">
        <f>Z5 - (Z14+Z23+Z24+Z26+Z32+Z35+Z36+Z37+Z39+Z40+Z41+Z42+Z43+Z77)</f>
        <v/>
      </c>
      <c r="AA7" s="149">
        <f>AA5 - (AA14+AA23+AA24+AA26+AA32+AA35+AA36+AA37+AA39+AA40+AA41+AA42+AA43+AA77)</f>
        <v/>
      </c>
      <c r="AB7" s="149">
        <f>AB5 - (AB14+AB23+AB24+AB26+AB32+AB35+AB36+AB37+AB39+AB40+AB41+AB42+AB43+AB77)</f>
        <v/>
      </c>
      <c r="AC7" s="149">
        <f>AC5 - (AC14+AC23+AC24+AC26+AC32+AC35+AC36+AC37+AC39+AC40+AC41+AC42+AC43+AC77)</f>
        <v/>
      </c>
      <c r="AD7" s="149">
        <f>AD5 - (AD14+AD23+AD24+AD26+AD32+AD35+AD36+AD37+AD39+AD40+AD41+AD42+AD43+AD77)</f>
        <v/>
      </c>
      <c r="AE7" s="149">
        <f>AE5 - (AE14+AE23+AE24+AE26+AE32+AE35+AE36+AE37+AE39+AE40+AE41+AE42+AE43+AE77)</f>
        <v/>
      </c>
      <c r="AF7" s="149">
        <f>AF5 - (AF14+AF23+AF24+AF26+AF32+AF35+AF36+AF37+AF39+AF40+AF41+AF42+AF43+AF77)</f>
        <v/>
      </c>
      <c r="AG7" s="149">
        <f>AG5 - (AG14+AG23+AG24+AG26+AG32+AG35+AG36+AG37+AG39+AG40+AG41+AG42+AG43+AG77)</f>
        <v/>
      </c>
      <c r="AH7" s="149">
        <f>AH5 - (AH14+AH23+AH24+AH26+AH32+AH35+AH36+AH37+AH39+AH40+AH41+AH42+AH43+AH77)</f>
        <v/>
      </c>
      <c r="AI7" s="149">
        <f>AI5 - (AI14+AI23+AI24+AI26+AI32+AI35+AI36+AI37+AI39+AI40+AI41+AI42+AI43+AI77)</f>
        <v/>
      </c>
      <c r="AJ7" s="149">
        <f>AJ5 - (AJ14+AJ23+AJ24+AJ26+AJ32+AJ35+AJ36+AJ37+AJ39+AJ40+AJ41+AJ42+AJ43+AJ77)</f>
        <v/>
      </c>
      <c r="AK7" s="149">
        <f>AK5 - (AK14+AK23+AK24+AK26+AK32+AK35+AK36+AK37+AK39+AK40+AK41+AK42+AK43+AK77)</f>
        <v/>
      </c>
      <c r="AL7" s="149">
        <f>AL5 - (AL14+AL23+AL24+AL26+AL32+AL35+AL36+AL37+AL39+AL40+AL41+AL42+AL43+AL77)</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t="18" customHeight="1" s="173" thickBot="1">
      <c r="A11" s="55" t="inlineStr">
        <is>
          <t>Pendapatan bunga</t>
        </is>
      </c>
      <c r="B11" s="55" t="n"/>
      <c r="C11" s="56" t="n">
        <v>11914.209</v>
      </c>
      <c r="D11" s="56" t="n">
        <v>12091.43</v>
      </c>
      <c r="E11" s="56" t="n">
        <v>12620.678</v>
      </c>
      <c r="F11" s="56" t="n">
        <v>13214.443</v>
      </c>
      <c r="G11" s="56" t="n">
        <v>13635.974</v>
      </c>
      <c r="H11" s="56" t="n">
        <v>14258.209</v>
      </c>
      <c r="I11" s="56" t="n">
        <v>15872.485</v>
      </c>
      <c r="J11" s="56" t="n">
        <v>17092.581</v>
      </c>
      <c r="K11" s="56" t="n"/>
      <c r="L11" s="56" t="n"/>
      <c r="M11" s="56" t="n"/>
      <c r="N11" s="56" t="n"/>
      <c r="O11" s="56" t="n"/>
      <c r="P11" s="56" t="n"/>
      <c r="Q11" s="56" t="n"/>
      <c r="R11" s="56" t="n"/>
      <c r="S11" s="56" t="n"/>
      <c r="T11" s="56" t="n"/>
      <c r="U11" s="56" t="n"/>
      <c r="V11" s="56" t="n"/>
      <c r="W11" s="56" t="n"/>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t="18" customHeight="1" s="173" thickBot="1">
      <c r="A14" s="55" t="inlineStr">
        <is>
          <t>Beban bunga</t>
        </is>
      </c>
      <c r="B14" s="55" t="n"/>
      <c r="C14" s="57" t="n">
        <v>5415.178</v>
      </c>
      <c r="D14" s="57" t="n">
        <v>6008.924</v>
      </c>
      <c r="E14" s="57" t="n">
        <v>6123.414</v>
      </c>
      <c r="F14" s="57" t="n">
        <v>5313.916</v>
      </c>
      <c r="G14" s="57" t="n">
        <v>5227.996</v>
      </c>
      <c r="H14" s="57" t="n">
        <v>7194.587</v>
      </c>
      <c r="I14" s="57" t="n">
        <v>9245.814</v>
      </c>
      <c r="J14" s="57" t="n">
        <v>9582.346</v>
      </c>
      <c r="K14" s="57" t="n"/>
      <c r="L14" s="57" t="n"/>
      <c r="M14" s="57" t="n"/>
      <c r="N14" s="57" t="n"/>
      <c r="O14" s="57" t="n"/>
      <c r="P14" s="57" t="n"/>
      <c r="Q14" s="57" t="n"/>
      <c r="R14" s="57" t="n"/>
      <c r="S14" s="57" t="n"/>
      <c r="T14" s="57" t="n"/>
      <c r="U14" s="57" t="n"/>
      <c r="V14" s="57" t="n"/>
      <c r="W14" s="57" t="n"/>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idden="1" ht="35" customHeight="1" s="173" thickBot="1">
      <c r="A19" s="55" t="inlineStr">
        <is>
          <t>Pendapatan pengelolaan dana oleh bank sebagai mudharib</t>
        </is>
      </c>
      <c r="B19" s="55" t="n"/>
      <c r="C19" s="56" t="inlineStr"/>
      <c r="D19" s="56" t="inlineStr"/>
      <c r="E19" s="56" t="inlineStr"/>
      <c r="F19" s="56" t="inlineStr"/>
      <c r="G19" s="56" t="inlineStr"/>
      <c r="H19" s="56" t="inlineStr"/>
      <c r="I19" s="56" t="inlineStr"/>
      <c r="J19" s="56" t="inlineStr"/>
      <c r="K19" s="56" t="n"/>
      <c r="L19" s="56" t="n"/>
      <c r="M19" s="56" t="n"/>
      <c r="N19" s="56" t="n"/>
      <c r="O19" s="56" t="n"/>
      <c r="P19" s="56" t="n"/>
      <c r="Q19" s="56" t="n"/>
      <c r="R19" s="56" t="n"/>
      <c r="S19" s="56" t="n"/>
      <c r="T19" s="56" t="n"/>
      <c r="U19" s="56" t="n"/>
      <c r="V19" s="56" t="n"/>
      <c r="W19" s="56" t="n"/>
      <c r="X19" s="56" t="n"/>
      <c r="Y19" s="56" t="n"/>
      <c r="Z19" s="56" t="n"/>
      <c r="AA19" s="56" t="n"/>
      <c r="AB19" s="56" t="n"/>
      <c r="AC19" s="56" t="n"/>
      <c r="AD19" s="56" t="n"/>
      <c r="AE19" s="56" t="n"/>
      <c r="AF19" s="56" t="n"/>
      <c r="AG19" s="56" t="n"/>
      <c r="AH19" s="56" t="n"/>
      <c r="AI19" s="56" t="n"/>
      <c r="AJ19" s="56" t="n"/>
      <c r="AK19" s="56" t="n"/>
      <c r="AL19" s="56" t="n"/>
    </row>
    <row r="20" hidden="1" ht="35" customHeight="1" s="173" thickBot="1">
      <c r="A20" s="55" t="inlineStr">
        <is>
          <t>Hak pihak ketiga atas bagi hasil dana syirkah temporer</t>
        </is>
      </c>
      <c r="B20" s="55" t="n"/>
      <c r="C20" s="56" t="inlineStr"/>
      <c r="D20" s="56" t="inlineStr"/>
      <c r="E20" s="56" t="inlineStr"/>
      <c r="F20" s="56" t="inlineStr"/>
      <c r="G20" s="56" t="inlineStr"/>
      <c r="H20" s="56" t="inlineStr"/>
      <c r="I20" s="56" t="inlineStr"/>
      <c r="J20" s="56" t="inlineStr"/>
      <c r="K20" s="56" t="n"/>
      <c r="L20" s="56" t="n"/>
      <c r="M20" s="56" t="n"/>
      <c r="N20" s="56" t="n"/>
      <c r="O20" s="56" t="n"/>
      <c r="P20" s="56" t="n"/>
      <c r="Q20" s="56" t="n"/>
      <c r="R20" s="56" t="n"/>
      <c r="S20" s="56" t="n"/>
      <c r="T20" s="56" t="n"/>
      <c r="U20" s="56" t="n"/>
      <c r="V20" s="56" t="n"/>
      <c r="W20" s="56" t="n"/>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idden="1" ht="18" customHeight="1" s="173" thickBot="1">
      <c r="A22" s="59" t="inlineStr">
        <is>
          <t>Pendapatan dari premi asuransi</t>
        </is>
      </c>
      <c r="B22" s="59" t="n"/>
      <c r="C22" s="56" t="inlineStr"/>
      <c r="D22" s="56" t="inlineStr"/>
      <c r="E22" s="56" t="inlineStr"/>
      <c r="F22" s="56" t="inlineStr"/>
      <c r="G22" s="56" t="inlineStr"/>
      <c r="H22" s="56" t="inlineStr"/>
      <c r="I22" s="56" t="inlineStr"/>
      <c r="J22" s="56" t="inlineStr"/>
      <c r="K22" s="56" t="n"/>
      <c r="L22" s="56" t="n"/>
      <c r="M22" s="56" t="n"/>
      <c r="N22" s="56" t="n"/>
      <c r="O22" s="56" t="n"/>
      <c r="P22" s="56" t="n"/>
      <c r="Q22" s="56" t="n"/>
      <c r="R22" s="56" t="n"/>
      <c r="S22" s="56" t="n"/>
      <c r="T22" s="56" t="n"/>
      <c r="U22" s="56" t="n"/>
      <c r="V22" s="56" t="n"/>
      <c r="W22" s="56" t="n"/>
      <c r="X22" s="56" t="n"/>
      <c r="Y22" s="56" t="n"/>
      <c r="Z22" s="56" t="n"/>
      <c r="AA22" s="56" t="n"/>
      <c r="AB22" s="56" t="n"/>
      <c r="AC22" s="56" t="n"/>
      <c r="AD22" s="56" t="n"/>
      <c r="AE22" s="56" t="n"/>
      <c r="AF22" s="56" t="n"/>
      <c r="AG22" s="56" t="n"/>
      <c r="AH22" s="56" t="n"/>
      <c r="AI22" s="56" t="n"/>
      <c r="AJ22" s="56" t="n"/>
      <c r="AK22" s="56" t="n"/>
      <c r="AL22" s="56" t="n"/>
    </row>
    <row r="23" hidden="1" ht="18" customHeight="1" s="173" thickBot="1">
      <c r="A23" s="59" t="inlineStr">
        <is>
          <t>Premi reasuransi</t>
        </is>
      </c>
      <c r="B23" s="59" t="n"/>
      <c r="C23" s="57" t="inlineStr"/>
      <c r="D23" s="57" t="inlineStr"/>
      <c r="E23" s="57" t="inlineStr"/>
      <c r="F23" s="57" t="inlineStr"/>
      <c r="G23" s="57" t="inlineStr"/>
      <c r="H23" s="57" t="inlineStr"/>
      <c r="I23" s="57" t="inlineStr"/>
      <c r="J23" s="57" t="inlineStr"/>
      <c r="K23" s="57" t="n"/>
      <c r="L23" s="57" t="n"/>
      <c r="M23" s="57" t="n"/>
      <c r="N23" s="57" t="n"/>
      <c r="O23" s="57" t="n"/>
      <c r="P23" s="57" t="n"/>
      <c r="Q23" s="57" t="n"/>
      <c r="R23" s="57" t="n"/>
      <c r="S23" s="57" t="n"/>
      <c r="T23" s="57" t="n"/>
      <c r="U23" s="57" t="n"/>
      <c r="V23" s="57" t="n"/>
      <c r="W23" s="57" t="n"/>
      <c r="X23" s="57" t="n"/>
      <c r="Y23" s="57" t="n"/>
      <c r="Z23" s="57" t="n"/>
      <c r="AA23" s="57" t="n"/>
      <c r="AB23" s="57" t="n"/>
      <c r="AC23" s="57" t="n"/>
      <c r="AD23" s="57" t="n"/>
      <c r="AE23" s="57" t="n"/>
      <c r="AF23" s="57" t="n"/>
      <c r="AG23" s="57" t="n"/>
      <c r="AH23" s="57" t="n"/>
      <c r="AI23" s="57" t="n"/>
      <c r="AJ23" s="57" t="n"/>
      <c r="AK23" s="57" t="n"/>
      <c r="AL23" s="57" t="n"/>
    </row>
    <row r="24" hidden="1" ht="18" customHeight="1" s="173" thickBot="1">
      <c r="A24" s="59" t="inlineStr">
        <is>
          <t>Premi retrosesi</t>
        </is>
      </c>
      <c r="B24" s="59" t="n"/>
      <c r="C24" s="57" t="inlineStr"/>
      <c r="D24" s="57" t="inlineStr"/>
      <c r="E24" s="57" t="inlineStr"/>
      <c r="F24" s="57" t="inlineStr"/>
      <c r="G24" s="57" t="inlineStr"/>
      <c r="H24" s="57" t="inlineStr"/>
      <c r="I24" s="57" t="inlineStr"/>
      <c r="J24" s="57" t="inlineStr"/>
      <c r="K24" s="57" t="n"/>
      <c r="L24" s="57" t="n"/>
      <c r="M24" s="57" t="n"/>
      <c r="N24" s="57" t="n"/>
      <c r="O24" s="57" t="n"/>
      <c r="P24" s="57" t="n"/>
      <c r="Q24" s="57" t="n"/>
      <c r="R24" s="57" t="n"/>
      <c r="S24" s="57" t="n"/>
      <c r="T24" s="57" t="n"/>
      <c r="U24" s="57" t="n"/>
      <c r="V24" s="57" t="n"/>
      <c r="W24" s="57" t="n"/>
      <c r="X24" s="57" t="n"/>
      <c r="Y24" s="57" t="n"/>
      <c r="Z24" s="57" t="n"/>
      <c r="AA24" s="57" t="n"/>
      <c r="AB24" s="57" t="n"/>
      <c r="AC24" s="57" t="n"/>
      <c r="AD24" s="57" t="n"/>
      <c r="AE24" s="57" t="n"/>
      <c r="AF24" s="57" t="n"/>
      <c r="AG24" s="57" t="n"/>
      <c r="AH24" s="57" t="n"/>
      <c r="AI24" s="57" t="n"/>
      <c r="AJ24" s="57" t="n"/>
      <c r="AK24" s="57" t="n"/>
      <c r="AL24" s="57" t="n"/>
    </row>
    <row r="25" hidden="1" ht="52" customHeight="1" s="173" thickBot="1">
      <c r="A25" s="59" t="inlineStr">
        <is>
          <t>Penurunan (kenaikan) premi yang belum merupakan pendapatan</t>
        </is>
      </c>
      <c r="B25" s="59" t="n"/>
      <c r="C25" s="56" t="inlineStr"/>
      <c r="D25" s="56" t="inlineStr"/>
      <c r="E25" s="56" t="inlineStr"/>
      <c r="F25" s="56" t="inlineStr"/>
      <c r="G25" s="56" t="inlineStr"/>
      <c r="H25" s="56" t="inlineStr"/>
      <c r="I25" s="56" t="inlineStr"/>
      <c r="J25" s="56" t="inlineStr"/>
      <c r="K25" s="56" t="n"/>
      <c r="L25" s="56" t="n"/>
      <c r="M25" s="56" t="n"/>
      <c r="N25" s="56" t="n"/>
      <c r="O25" s="56" t="n"/>
      <c r="P25" s="56" t="n"/>
      <c r="Q25" s="56" t="n"/>
      <c r="R25" s="56" t="n"/>
      <c r="S25" s="56" t="n"/>
      <c r="T25" s="56" t="n"/>
      <c r="U25" s="56" t="n"/>
      <c r="V25" s="56" t="n"/>
      <c r="W25" s="56" t="n"/>
      <c r="X25" s="56" t="n"/>
      <c r="Y25" s="56" t="n"/>
      <c r="Z25" s="56" t="n"/>
      <c r="AA25" s="56" t="n"/>
      <c r="AB25" s="56" t="n"/>
      <c r="AC25" s="56" t="n"/>
      <c r="AD25" s="56" t="n"/>
      <c r="AE25" s="56" t="n"/>
      <c r="AF25" s="56" t="n"/>
      <c r="AG25" s="56" t="n"/>
      <c r="AH25" s="56" t="n"/>
      <c r="AI25" s="56" t="n"/>
      <c r="AJ25" s="56" t="n"/>
      <c r="AK25" s="56" t="n"/>
      <c r="AL25" s="56" t="n"/>
    </row>
    <row r="26" hidden="1" ht="52" customHeight="1" s="173" thickBot="1">
      <c r="A26" s="59" t="inlineStr">
        <is>
          <t>Penurunan (kenaikan) pendapatan premi disesikan kepada reasuradur</t>
        </is>
      </c>
      <c r="B26" s="59" t="n"/>
      <c r="C26" s="57" t="inlineStr"/>
      <c r="D26" s="57" t="inlineStr"/>
      <c r="E26" s="57" t="inlineStr"/>
      <c r="F26" s="57" t="inlineStr"/>
      <c r="G26" s="57" t="inlineStr"/>
      <c r="H26" s="57" t="inlineStr"/>
      <c r="I26" s="57" t="inlineStr"/>
      <c r="J26" s="57" t="inlineStr"/>
      <c r="K26" s="57" t="n"/>
      <c r="L26" s="57" t="n"/>
      <c r="M26" s="57" t="n"/>
      <c r="N26" s="57" t="n"/>
      <c r="O26" s="57" t="n"/>
      <c r="P26" s="57" t="n"/>
      <c r="Q26" s="57" t="n"/>
      <c r="R26" s="57" t="n"/>
      <c r="S26" s="57" t="n"/>
      <c r="T26" s="57" t="n"/>
      <c r="U26" s="57" t="n"/>
      <c r="V26" s="57" t="n"/>
      <c r="W26" s="57" t="n"/>
      <c r="X26" s="57" t="n"/>
      <c r="Y26" s="57" t="n"/>
      <c r="Z26" s="57" t="n"/>
      <c r="AA26" s="57" t="n"/>
      <c r="AB26" s="57" t="n"/>
      <c r="AC26" s="57" t="n"/>
      <c r="AD26" s="57" t="n"/>
      <c r="AE26" s="57" t="n"/>
      <c r="AF26" s="57" t="n"/>
      <c r="AG26" s="57" t="n"/>
      <c r="AH26" s="57" t="n"/>
      <c r="AI26" s="57" t="n"/>
      <c r="AJ26" s="57" t="n"/>
      <c r="AK26" s="57" t="n"/>
      <c r="AL26" s="57" t="n"/>
    </row>
    <row r="27" hidden="1" ht="18" customHeight="1" s="173" thickBot="1">
      <c r="A27" s="59" t="inlineStr">
        <is>
          <t>Pendapatan komisi asuransi</t>
        </is>
      </c>
      <c r="B27" s="59" t="n"/>
      <c r="C27" s="56" t="inlineStr"/>
      <c r="D27" s="56" t="inlineStr"/>
      <c r="E27" s="56" t="inlineStr"/>
      <c r="F27" s="56" t="inlineStr"/>
      <c r="G27" s="56" t="inlineStr"/>
      <c r="H27" s="56" t="inlineStr"/>
      <c r="I27" s="56" t="inlineStr"/>
      <c r="J27" s="56" t="inlineStr"/>
      <c r="K27" s="56" t="n"/>
      <c r="L27" s="56" t="n"/>
      <c r="M27" s="56" t="n"/>
      <c r="N27" s="56" t="n"/>
      <c r="O27" s="56" t="n"/>
      <c r="P27" s="56" t="n"/>
      <c r="Q27" s="56" t="n"/>
      <c r="R27" s="56" t="n"/>
      <c r="S27" s="56" t="n"/>
      <c r="T27" s="56" t="n"/>
      <c r="U27" s="56" t="n"/>
      <c r="V27" s="56" t="n"/>
      <c r="W27" s="56" t="n"/>
      <c r="X27" s="56" t="n"/>
      <c r="Y27" s="56" t="n"/>
      <c r="Z27" s="56" t="n"/>
      <c r="AA27" s="56" t="n"/>
      <c r="AB27" s="56" t="n"/>
      <c r="AC27" s="56" t="n"/>
      <c r="AD27" s="56" t="n"/>
      <c r="AE27" s="56" t="n"/>
      <c r="AF27" s="56" t="n"/>
      <c r="AG27" s="56" t="n"/>
      <c r="AH27" s="56" t="n"/>
      <c r="AI27" s="56" t="n"/>
      <c r="AJ27" s="56" t="n"/>
      <c r="AK27" s="56" t="n"/>
      <c r="AL27" s="56" t="n"/>
    </row>
    <row r="28" hidden="1" ht="18" customHeight="1" s="173" thickBot="1">
      <c r="A28" s="59" t="inlineStr">
        <is>
          <t>Pendapatan bersih investasi</t>
        </is>
      </c>
      <c r="B28" s="59" t="n"/>
      <c r="C28" s="56" t="inlineStr"/>
      <c r="D28" s="56" t="inlineStr"/>
      <c r="E28" s="56" t="inlineStr"/>
      <c r="F28" s="56" t="inlineStr"/>
      <c r="G28" s="56" t="inlineStr"/>
      <c r="H28" s="56" t="inlineStr"/>
      <c r="I28" s="56" t="inlineStr"/>
      <c r="J28" s="56" t="inlineStr"/>
      <c r="K28" s="56" t="n"/>
      <c r="L28" s="56" t="n"/>
      <c r="M28" s="56" t="n"/>
      <c r="N28" s="56" t="n"/>
      <c r="O28" s="56" t="n"/>
      <c r="P28" s="56" t="n"/>
      <c r="Q28" s="56" t="n"/>
      <c r="R28" s="56" t="n"/>
      <c r="S28" s="56" t="n"/>
      <c r="T28" s="56" t="n"/>
      <c r="U28" s="56" t="n"/>
      <c r="V28" s="56" t="n"/>
      <c r="W28" s="56" t="n"/>
      <c r="X28" s="56" t="n"/>
      <c r="Y28" s="56" t="n"/>
      <c r="Z28" s="56" t="n"/>
      <c r="AA28" s="56" t="n"/>
      <c r="AB28" s="56" t="n"/>
      <c r="AC28" s="56" t="n"/>
      <c r="AD28" s="56" t="n"/>
      <c r="AE28" s="56" t="n"/>
      <c r="AF28" s="56" t="n"/>
      <c r="AG28" s="56" t="n"/>
      <c r="AH28" s="56" t="n"/>
      <c r="AI28" s="56" t="n"/>
      <c r="AJ28" s="56" t="n"/>
      <c r="AK28" s="56" t="n"/>
      <c r="AL28" s="56" t="n"/>
    </row>
    <row r="29" hidden="1" ht="18" customHeight="1" s="173" thickBot="1">
      <c r="A29" s="59" t="inlineStr">
        <is>
          <t>Penerimaan ujrah</t>
        </is>
      </c>
      <c r="B29" s="59" t="n"/>
      <c r="C29" s="56" t="inlineStr"/>
      <c r="D29" s="56" t="inlineStr"/>
      <c r="E29" s="56" t="inlineStr"/>
      <c r="F29" s="56" t="inlineStr"/>
      <c r="G29" s="56" t="inlineStr"/>
      <c r="H29" s="56" t="inlineStr"/>
      <c r="I29" s="56" t="inlineStr"/>
      <c r="J29" s="56" t="inlineStr"/>
      <c r="K29" s="56" t="n"/>
      <c r="L29" s="56" t="n"/>
      <c r="M29" s="56" t="n"/>
      <c r="N29" s="56" t="n"/>
      <c r="O29" s="56" t="n"/>
      <c r="P29" s="56" t="n"/>
      <c r="Q29" s="56" t="n"/>
      <c r="R29" s="56" t="n"/>
      <c r="S29" s="56" t="n"/>
      <c r="T29" s="56" t="n"/>
      <c r="U29" s="56" t="n"/>
      <c r="V29" s="56" t="n"/>
      <c r="W29" s="56" t="n"/>
      <c r="X29" s="56" t="n"/>
      <c r="Y29" s="56" t="n"/>
      <c r="Z29" s="56" t="n"/>
      <c r="AA29" s="56" t="n"/>
      <c r="AB29" s="56" t="n"/>
      <c r="AC29" s="56" t="n"/>
      <c r="AD29" s="56" t="n"/>
      <c r="AE29" s="56" t="n"/>
      <c r="AF29" s="56" t="n"/>
      <c r="AG29" s="56" t="n"/>
      <c r="AH29" s="56" t="n"/>
      <c r="AI29" s="56" t="n"/>
      <c r="AJ29" s="56" t="n"/>
      <c r="AK29" s="56" t="n"/>
      <c r="AL29" s="56" t="n"/>
    </row>
    <row r="30" hidden="1" ht="18" customHeight="1" s="173" thickBot="1">
      <c r="A30" s="59" t="inlineStr">
        <is>
          <t>Pendapatan asuransi lainnya</t>
        </is>
      </c>
      <c r="B30" s="59" t="n"/>
      <c r="C30" s="56" t="inlineStr"/>
      <c r="D30" s="56" t="inlineStr"/>
      <c r="E30" s="56" t="inlineStr"/>
      <c r="F30" s="56" t="inlineStr"/>
      <c r="G30" s="56" t="inlineStr"/>
      <c r="H30" s="56" t="inlineStr"/>
      <c r="I30" s="56" t="inlineStr"/>
      <c r="J30" s="56" t="inlineStr"/>
      <c r="K30" s="56" t="n"/>
      <c r="L30" s="56" t="n"/>
      <c r="M30" s="56" t="n"/>
      <c r="N30" s="56" t="n"/>
      <c r="O30" s="56" t="n"/>
      <c r="P30" s="56" t="n"/>
      <c r="Q30" s="56" t="n"/>
      <c r="R30" s="56" t="n"/>
      <c r="S30" s="56" t="n"/>
      <c r="T30" s="56" t="n"/>
      <c r="U30" s="56" t="n"/>
      <c r="V30" s="56" t="n"/>
      <c r="W30" s="56" t="n"/>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idden="1" ht="18" customHeight="1" s="173" thickBot="1">
      <c r="A32" s="59" t="inlineStr">
        <is>
          <t>Beban klaim</t>
        </is>
      </c>
      <c r="B32" s="59" t="n"/>
      <c r="C32" s="57" t="inlineStr"/>
      <c r="D32" s="57" t="inlineStr"/>
      <c r="E32" s="57" t="inlineStr"/>
      <c r="F32" s="57" t="inlineStr"/>
      <c r="G32" s="57" t="inlineStr"/>
      <c r="H32" s="57" t="inlineStr"/>
      <c r="I32" s="57" t="inlineStr"/>
      <c r="J32" s="57" t="inlineStr"/>
      <c r="K32" s="57" t="n"/>
      <c r="L32" s="57" t="n"/>
      <c r="M32" s="57" t="n"/>
      <c r="N32" s="57" t="n"/>
      <c r="O32" s="57" t="n"/>
      <c r="P32" s="57" t="n"/>
      <c r="Q32" s="57" t="n"/>
      <c r="R32" s="57" t="n"/>
      <c r="S32" s="57" t="n"/>
      <c r="T32" s="57" t="n"/>
      <c r="U32" s="57" t="n"/>
      <c r="V32" s="57" t="n"/>
      <c r="W32" s="57" t="n"/>
      <c r="X32" s="57" t="n"/>
      <c r="Y32" s="57" t="n"/>
      <c r="Z32" s="57" t="n"/>
      <c r="AA32" s="57" t="n"/>
      <c r="AB32" s="57" t="n"/>
      <c r="AC32" s="57" t="n"/>
      <c r="AD32" s="57" t="n"/>
      <c r="AE32" s="57" t="n"/>
      <c r="AF32" s="57" t="n"/>
      <c r="AG32" s="57" t="n"/>
      <c r="AH32" s="57" t="n"/>
      <c r="AI32" s="57" t="n"/>
      <c r="AJ32" s="57" t="n"/>
      <c r="AK32" s="57" t="n"/>
      <c r="AL32" s="57" t="n"/>
    </row>
    <row r="33" hidden="1" ht="18" customHeight="1" s="173" thickBot="1">
      <c r="A33" s="59" t="inlineStr">
        <is>
          <t>Klaim reasuransi</t>
        </is>
      </c>
      <c r="B33" s="59" t="n"/>
      <c r="C33" s="56" t="inlineStr"/>
      <c r="D33" s="56" t="inlineStr"/>
      <c r="E33" s="56" t="inlineStr"/>
      <c r="F33" s="56" t="inlineStr"/>
      <c r="G33" s="56" t="inlineStr"/>
      <c r="H33" s="56" t="inlineStr"/>
      <c r="I33" s="56" t="inlineStr"/>
      <c r="J33" s="56" t="inlineStr"/>
      <c r="K33" s="56" t="n"/>
      <c r="L33" s="56" t="n"/>
      <c r="M33" s="56" t="n"/>
      <c r="N33" s="56" t="n"/>
      <c r="O33" s="56" t="n"/>
      <c r="P33" s="56" t="n"/>
      <c r="Q33" s="56" t="n"/>
      <c r="R33" s="56" t="n"/>
      <c r="S33" s="56" t="n"/>
      <c r="T33" s="56" t="n"/>
      <c r="U33" s="56" t="n"/>
      <c r="V33" s="56" t="n"/>
      <c r="W33" s="56" t="n"/>
      <c r="X33" s="56" t="n"/>
      <c r="Y33" s="56" t="n"/>
      <c r="Z33" s="56" t="n"/>
      <c r="AA33" s="56" t="n"/>
      <c r="AB33" s="56" t="n"/>
      <c r="AC33" s="56" t="n"/>
      <c r="AD33" s="56" t="n"/>
      <c r="AE33" s="56" t="n"/>
      <c r="AF33" s="56" t="n"/>
      <c r="AG33" s="56" t="n"/>
      <c r="AH33" s="56" t="n"/>
      <c r="AI33" s="56" t="n"/>
      <c r="AJ33" s="56" t="n"/>
      <c r="AK33" s="56" t="n"/>
      <c r="AL33" s="56" t="n"/>
    </row>
    <row r="34" hidden="1" ht="18" customHeight="1" s="173" thickBot="1">
      <c r="A34" s="59" t="inlineStr">
        <is>
          <t>Klaim retrosesi</t>
        </is>
      </c>
      <c r="B34" s="59" t="n"/>
      <c r="C34" s="56" t="inlineStr"/>
      <c r="D34" s="56" t="inlineStr"/>
      <c r="E34" s="56" t="inlineStr"/>
      <c r="F34" s="56" t="inlineStr"/>
      <c r="G34" s="56" t="inlineStr"/>
      <c r="H34" s="56" t="inlineStr"/>
      <c r="I34" s="56" t="inlineStr"/>
      <c r="J34" s="56" t="inlineStr"/>
      <c r="K34" s="56" t="n"/>
      <c r="L34" s="56" t="n"/>
      <c r="M34" s="56" t="n"/>
      <c r="N34" s="56" t="n"/>
      <c r="O34" s="56" t="n"/>
      <c r="P34" s="56" t="n"/>
      <c r="Q34" s="56" t="n"/>
      <c r="R34" s="56" t="n"/>
      <c r="S34" s="56" t="n"/>
      <c r="T34" s="56" t="n"/>
      <c r="U34" s="56" t="n"/>
      <c r="V34" s="56" t="n"/>
      <c r="W34" s="56" t="n"/>
      <c r="X34" s="56" t="n"/>
      <c r="Y34" s="56" t="n"/>
      <c r="Z34" s="56" t="n"/>
      <c r="AA34" s="56" t="n"/>
      <c r="AB34" s="56" t="n"/>
      <c r="AC34" s="56" t="n"/>
      <c r="AD34" s="56" t="n"/>
      <c r="AE34" s="56" t="n"/>
      <c r="AF34" s="56" t="n"/>
      <c r="AG34" s="56" t="n"/>
      <c r="AH34" s="56" t="n"/>
      <c r="AI34" s="56" t="n"/>
      <c r="AJ34" s="56" t="n"/>
      <c r="AK34" s="56" t="n"/>
      <c r="AL34" s="56" t="n"/>
    </row>
    <row r="35" hidden="1" ht="35" customHeight="1" s="173" thickBot="1">
      <c r="A35" s="59" t="inlineStr">
        <is>
          <t>Kenaikan (penurunan) estimasi liabilitas klaim</t>
        </is>
      </c>
      <c r="B35" s="59" t="n"/>
      <c r="C35" s="57" t="inlineStr"/>
      <c r="D35" s="57" t="inlineStr"/>
      <c r="E35" s="57" t="inlineStr"/>
      <c r="F35" s="57" t="inlineStr"/>
      <c r="G35" s="57" t="inlineStr"/>
      <c r="H35" s="57" t="inlineStr"/>
      <c r="I35" s="57" t="inlineStr"/>
      <c r="J35" s="57" t="inlineStr"/>
      <c r="K35" s="57" t="n"/>
      <c r="L35" s="57" t="n"/>
      <c r="M35" s="57" t="n"/>
      <c r="N35" s="57" t="n"/>
      <c r="O35" s="57" t="n"/>
      <c r="P35" s="57" t="n"/>
      <c r="Q35" s="57" t="n"/>
      <c r="R35" s="57" t="n"/>
      <c r="S35" s="57" t="n"/>
      <c r="T35" s="57" t="n"/>
      <c r="U35" s="57" t="n"/>
      <c r="V35" s="57" t="n"/>
      <c r="W35" s="57" t="n"/>
      <c r="X35" s="57" t="n"/>
      <c r="Y35" s="57" t="n"/>
      <c r="Z35" s="57" t="n"/>
      <c r="AA35" s="57" t="n"/>
      <c r="AB35" s="57" t="n"/>
      <c r="AC35" s="57" t="n"/>
      <c r="AD35" s="57" t="n"/>
      <c r="AE35" s="57" t="n"/>
      <c r="AF35" s="57" t="n"/>
      <c r="AG35" s="57" t="n"/>
      <c r="AH35" s="57" t="n"/>
      <c r="AI35" s="57" t="n"/>
      <c r="AJ35" s="57" t="n"/>
      <c r="AK35" s="57" t="n"/>
      <c r="AL35" s="57" t="n"/>
    </row>
    <row r="36" hidden="1" ht="35" customHeight="1" s="173" thickBot="1">
      <c r="A36" s="59" t="inlineStr">
        <is>
          <t>Kenaikan (penurunan) liabilitas manfaat polis masa depan</t>
        </is>
      </c>
      <c r="B36" s="59" t="n"/>
      <c r="C36" s="57" t="inlineStr"/>
      <c r="D36" s="57" t="inlineStr"/>
      <c r="E36" s="57" t="inlineStr"/>
      <c r="F36" s="57" t="inlineStr"/>
      <c r="G36" s="57" t="inlineStr"/>
      <c r="H36" s="57" t="inlineStr"/>
      <c r="I36" s="57" t="inlineStr"/>
      <c r="J36" s="57" t="inlineStr"/>
      <c r="K36" s="57" t="n"/>
      <c r="L36" s="57" t="n"/>
      <c r="M36" s="57" t="n"/>
      <c r="N36" s="57" t="n"/>
      <c r="O36" s="57" t="n"/>
      <c r="P36" s="57" t="n"/>
      <c r="Q36" s="57" t="n"/>
      <c r="R36" s="57" t="n"/>
      <c r="S36" s="57" t="n"/>
      <c r="T36" s="57" t="n"/>
      <c r="U36" s="57" t="n"/>
      <c r="V36" s="57" t="n"/>
      <c r="W36" s="57" t="n"/>
      <c r="X36" s="57" t="n"/>
      <c r="Y36" s="57" t="n"/>
      <c r="Z36" s="57" t="n"/>
      <c r="AA36" s="57" t="n"/>
      <c r="AB36" s="57" t="n"/>
      <c r="AC36" s="57" t="n"/>
      <c r="AD36" s="57" t="n"/>
      <c r="AE36" s="57" t="n"/>
      <c r="AF36" s="57" t="n"/>
      <c r="AG36" s="57" t="n"/>
      <c r="AH36" s="57" t="n"/>
      <c r="AI36" s="57" t="n"/>
      <c r="AJ36" s="57" t="n"/>
      <c r="AK36" s="57" t="n"/>
      <c r="AL36" s="57" t="n"/>
    </row>
    <row r="37" hidden="1" ht="52" customHeight="1" s="173" thickBot="1">
      <c r="A37" s="59" t="inlineStr">
        <is>
          <t>Kenaikan (penurunan) provisi yang timbul dari tes kecukupan liabilitas</t>
        </is>
      </c>
      <c r="B37" s="59" t="n"/>
      <c r="C37" s="57" t="inlineStr"/>
      <c r="D37" s="57" t="inlineStr"/>
      <c r="E37" s="57" t="inlineStr"/>
      <c r="F37" s="57" t="inlineStr"/>
      <c r="G37" s="57" t="inlineStr"/>
      <c r="H37" s="57" t="inlineStr"/>
      <c r="I37" s="57" t="inlineStr"/>
      <c r="J37" s="57" t="inlineStr"/>
      <c r="K37" s="57" t="n"/>
      <c r="L37" s="57" t="n"/>
      <c r="M37" s="57" t="n"/>
      <c r="N37" s="57" t="n"/>
      <c r="O37" s="57" t="n"/>
      <c r="P37" s="57" t="n"/>
      <c r="Q37" s="57" t="n"/>
      <c r="R37" s="57" t="n"/>
      <c r="S37" s="57" t="n"/>
      <c r="T37" s="57" t="n"/>
      <c r="U37" s="57" t="n"/>
      <c r="V37" s="57" t="n"/>
      <c r="W37" s="57" t="n"/>
      <c r="X37" s="57" t="n"/>
      <c r="Y37" s="57" t="n"/>
      <c r="Z37" s="57" t="n"/>
      <c r="AA37" s="57" t="n"/>
      <c r="AB37" s="57" t="n"/>
      <c r="AC37" s="57" t="n"/>
      <c r="AD37" s="57" t="n"/>
      <c r="AE37" s="57" t="n"/>
      <c r="AF37" s="57" t="n"/>
      <c r="AG37" s="57" t="n"/>
      <c r="AH37" s="57" t="n"/>
      <c r="AI37" s="57" t="n"/>
      <c r="AJ37" s="57" t="n"/>
      <c r="AK37" s="57" t="n"/>
      <c r="AL37" s="57" t="n"/>
    </row>
    <row r="38" hidden="1" ht="52" customHeight="1" s="173" thickBot="1">
      <c r="A38" s="59" t="inlineStr">
        <is>
          <t>Kenaikan (penurunan) liabilitas asuransi yang disesikan kepada reasuradur</t>
        </is>
      </c>
      <c r="B38" s="59" t="n"/>
      <c r="C38" s="56" t="inlineStr"/>
      <c r="D38" s="56" t="inlineStr"/>
      <c r="E38" s="56" t="inlineStr"/>
      <c r="F38" s="56" t="inlineStr"/>
      <c r="G38" s="56" t="inlineStr"/>
      <c r="H38" s="56" t="inlineStr"/>
      <c r="I38" s="56" t="inlineStr"/>
      <c r="J38" s="56" t="inlineStr"/>
      <c r="K38" s="56" t="n"/>
      <c r="L38" s="56" t="n"/>
      <c r="M38" s="56" t="n"/>
      <c r="N38" s="56" t="n"/>
      <c r="O38" s="56" t="n"/>
      <c r="P38" s="56" t="n"/>
      <c r="Q38" s="56" t="n"/>
      <c r="R38" s="56" t="n"/>
      <c r="S38" s="56" t="n"/>
      <c r="T38" s="56" t="n"/>
      <c r="U38" s="56" t="n"/>
      <c r="V38" s="56" t="n"/>
      <c r="W38" s="56" t="n"/>
      <c r="X38" s="56" t="n"/>
      <c r="Y38" s="56" t="n"/>
      <c r="Z38" s="56" t="n"/>
      <c r="AA38" s="56" t="n"/>
      <c r="AB38" s="56" t="n"/>
      <c r="AC38" s="56" t="n"/>
      <c r="AD38" s="56" t="n"/>
      <c r="AE38" s="56" t="n"/>
      <c r="AF38" s="56" t="n"/>
      <c r="AG38" s="56" t="n"/>
      <c r="AH38" s="56" t="n"/>
      <c r="AI38" s="56" t="n"/>
      <c r="AJ38" s="56" t="n"/>
      <c r="AK38" s="56" t="n"/>
      <c r="AL38" s="56" t="n"/>
    </row>
    <row r="39" hidden="1" ht="52" customHeight="1" s="173" thickBot="1">
      <c r="A39" s="59" t="inlineStr">
        <is>
          <t>Kenaikan (penurunan) liabilitas pemegang polis pada kontrak unit-linked</t>
        </is>
      </c>
      <c r="B39" s="59" t="n"/>
      <c r="C39" s="57" t="inlineStr"/>
      <c r="D39" s="57" t="inlineStr"/>
      <c r="E39" s="57" t="inlineStr"/>
      <c r="F39" s="57" t="inlineStr"/>
      <c r="G39" s="57" t="inlineStr"/>
      <c r="H39" s="57" t="inlineStr"/>
      <c r="I39" s="57" t="inlineStr"/>
      <c r="J39" s="57" t="inlineStr"/>
      <c r="K39" s="57" t="n"/>
      <c r="L39" s="57" t="n"/>
      <c r="M39" s="57" t="n"/>
      <c r="N39" s="57" t="n"/>
      <c r="O39" s="57" t="n"/>
      <c r="P39" s="57" t="n"/>
      <c r="Q39" s="57" t="n"/>
      <c r="R39" s="57" t="n"/>
      <c r="S39" s="57" t="n"/>
      <c r="T39" s="57" t="n"/>
      <c r="U39" s="57" t="n"/>
      <c r="V39" s="57" t="n"/>
      <c r="W39" s="57" t="n"/>
      <c r="X39" s="57" t="n"/>
      <c r="Y39" s="57" t="n"/>
      <c r="Z39" s="57" t="n"/>
      <c r="AA39" s="57" t="n"/>
      <c r="AB39" s="57" t="n"/>
      <c r="AC39" s="57" t="n"/>
      <c r="AD39" s="57" t="n"/>
      <c r="AE39" s="57" t="n"/>
      <c r="AF39" s="57" t="n"/>
      <c r="AG39" s="57" t="n"/>
      <c r="AH39" s="57" t="n"/>
      <c r="AI39" s="57" t="n"/>
      <c r="AJ39" s="57" t="n"/>
      <c r="AK39" s="57" t="n"/>
      <c r="AL39" s="57" t="n"/>
    </row>
    <row r="40" hidden="1" ht="18" customHeight="1" s="173" thickBot="1">
      <c r="A40" s="59" t="inlineStr">
        <is>
          <t>Beban komisi asuransi</t>
        </is>
      </c>
      <c r="B40" s="59" t="n"/>
      <c r="C40" s="57" t="inlineStr"/>
      <c r="D40" s="57" t="inlineStr"/>
      <c r="E40" s="57" t="inlineStr"/>
      <c r="F40" s="57" t="inlineStr"/>
      <c r="G40" s="57" t="inlineStr"/>
      <c r="H40" s="57" t="inlineStr"/>
      <c r="I40" s="57" t="inlineStr"/>
      <c r="J40" s="57" t="inlineStr"/>
      <c r="K40" s="57" t="n"/>
      <c r="L40" s="57" t="n"/>
      <c r="M40" s="57" t="n"/>
      <c r="N40" s="57" t="n"/>
      <c r="O40" s="57" t="n"/>
      <c r="P40" s="57" t="n"/>
      <c r="Q40" s="57" t="n"/>
      <c r="R40" s="57" t="n"/>
      <c r="S40" s="57" t="n"/>
      <c r="T40" s="57" t="n"/>
      <c r="U40" s="57" t="n"/>
      <c r="V40" s="57" t="n"/>
      <c r="W40" s="57" t="n"/>
      <c r="X40" s="57" t="n"/>
      <c r="Y40" s="57" t="n"/>
      <c r="Z40" s="57" t="n"/>
      <c r="AA40" s="57" t="n"/>
      <c r="AB40" s="57" t="n"/>
      <c r="AC40" s="57" t="n"/>
      <c r="AD40" s="57" t="n"/>
      <c r="AE40" s="57" t="n"/>
      <c r="AF40" s="57" t="n"/>
      <c r="AG40" s="57" t="n"/>
      <c r="AH40" s="57" t="n"/>
      <c r="AI40" s="57" t="n"/>
      <c r="AJ40" s="57" t="n"/>
      <c r="AK40" s="57" t="n"/>
      <c r="AL40" s="57" t="n"/>
    </row>
    <row r="41" hidden="1" ht="18" customHeight="1" s="173" thickBot="1">
      <c r="A41" s="59" t="inlineStr">
        <is>
          <t>Ujrah dibayar</t>
        </is>
      </c>
      <c r="B41" s="59" t="n"/>
      <c r="C41" s="57" t="inlineStr"/>
      <c r="D41" s="57" t="inlineStr"/>
      <c r="E41" s="57" t="inlineStr"/>
      <c r="F41" s="57" t="inlineStr"/>
      <c r="G41" s="57" t="inlineStr"/>
      <c r="H41" s="57" t="inlineStr"/>
      <c r="I41" s="57" t="inlineStr"/>
      <c r="J41" s="57" t="inlineStr"/>
      <c r="K41" s="57" t="n"/>
      <c r="L41" s="57" t="n"/>
      <c r="M41" s="57" t="n"/>
      <c r="N41" s="57" t="n"/>
      <c r="O41" s="57" t="n"/>
      <c r="P41" s="57" t="n"/>
      <c r="Q41" s="57" t="n"/>
      <c r="R41" s="57" t="n"/>
      <c r="S41" s="57" t="n"/>
      <c r="T41" s="57" t="n"/>
      <c r="U41" s="57" t="n"/>
      <c r="V41" s="57" t="n"/>
      <c r="W41" s="57" t="n"/>
      <c r="X41" s="57" t="n"/>
      <c r="Y41" s="57" t="n"/>
      <c r="Z41" s="57" t="n"/>
      <c r="AA41" s="57" t="n"/>
      <c r="AB41" s="57" t="n"/>
      <c r="AC41" s="57" t="n"/>
      <c r="AD41" s="57" t="n"/>
      <c r="AE41" s="57" t="n"/>
      <c r="AF41" s="57" t="n"/>
      <c r="AG41" s="57" t="n"/>
      <c r="AH41" s="57" t="n"/>
      <c r="AI41" s="57" t="n"/>
      <c r="AJ41" s="57" t="n"/>
      <c r="AK41" s="57" t="n"/>
      <c r="AL41" s="57" t="n"/>
    </row>
    <row r="42" hidden="1" ht="35" customHeight="1" s="173" thickBot="1">
      <c r="A42" s="59" t="inlineStr">
        <is>
          <t>Beban akuisisi dari kontrak asuransi</t>
        </is>
      </c>
      <c r="B42" s="59" t="n"/>
      <c r="C42" s="57" t="inlineStr"/>
      <c r="D42" s="57" t="inlineStr"/>
      <c r="E42" s="57" t="inlineStr"/>
      <c r="F42" s="57" t="inlineStr"/>
      <c r="G42" s="57" t="inlineStr"/>
      <c r="H42" s="57" t="inlineStr"/>
      <c r="I42" s="57" t="inlineStr"/>
      <c r="J42" s="57" t="inlineStr"/>
      <c r="K42" s="57" t="n"/>
      <c r="L42" s="57" t="n"/>
      <c r="M42" s="57" t="n"/>
      <c r="N42" s="57" t="n"/>
      <c r="O42" s="57" t="n"/>
      <c r="P42" s="57" t="n"/>
      <c r="Q42" s="57" t="n"/>
      <c r="R42" s="57" t="n"/>
      <c r="S42" s="57" t="n"/>
      <c r="T42" s="57" t="n"/>
      <c r="U42" s="57" t="n"/>
      <c r="V42" s="57" t="n"/>
      <c r="W42" s="57" t="n"/>
      <c r="X42" s="57" t="n"/>
      <c r="Y42" s="57" t="n"/>
      <c r="Z42" s="57" t="n"/>
      <c r="AA42" s="57" t="n"/>
      <c r="AB42" s="57" t="n"/>
      <c r="AC42" s="57" t="n"/>
      <c r="AD42" s="57" t="n"/>
      <c r="AE42" s="57" t="n"/>
      <c r="AF42" s="57" t="n"/>
      <c r="AG42" s="57" t="n"/>
      <c r="AH42" s="57" t="n"/>
      <c r="AI42" s="57" t="n"/>
      <c r="AJ42" s="57" t="n"/>
      <c r="AK42" s="57" t="n"/>
      <c r="AL42" s="57" t="n"/>
    </row>
    <row r="43" hidden="1" ht="18" customHeight="1" s="173" thickBot="1">
      <c r="A43" s="59" t="inlineStr">
        <is>
          <t>Beban asuransi lainnya</t>
        </is>
      </c>
      <c r="B43" s="59" t="n"/>
      <c r="C43" s="57" t="inlineStr"/>
      <c r="D43" s="57" t="inlineStr"/>
      <c r="E43" s="57" t="inlineStr"/>
      <c r="F43" s="57" t="inlineStr"/>
      <c r="G43" s="57" t="inlineStr"/>
      <c r="H43" s="57" t="inlineStr"/>
      <c r="I43" s="57" t="inlineStr"/>
      <c r="J43" s="57" t="inlineStr"/>
      <c r="K43" s="57" t="n"/>
      <c r="L43" s="57" t="n"/>
      <c r="M43" s="57" t="n"/>
      <c r="N43" s="57" t="n"/>
      <c r="O43" s="57" t="n"/>
      <c r="P43" s="57" t="n"/>
      <c r="Q43" s="57" t="n"/>
      <c r="R43" s="57" t="n"/>
      <c r="S43" s="57" t="n"/>
      <c r="T43" s="57" t="n"/>
      <c r="U43" s="57" t="n"/>
      <c r="V43" s="57" t="n"/>
      <c r="W43" s="57" t="n"/>
      <c r="X43" s="57" t="n"/>
      <c r="Y43" s="57" t="n"/>
      <c r="Z43" s="57" t="n"/>
      <c r="AA43" s="57" t="n"/>
      <c r="AB43" s="57" t="n"/>
      <c r="AC43" s="57" t="n"/>
      <c r="AD43" s="57" t="n"/>
      <c r="AE43" s="57" t="n"/>
      <c r="AF43" s="57" t="n"/>
      <c r="AG43" s="57" t="n"/>
      <c r="AH43" s="57" t="n"/>
      <c r="AI43" s="57" t="n"/>
      <c r="AJ43" s="57" t="n"/>
      <c r="AK43" s="57" t="n"/>
      <c r="AL43" s="57" t="n"/>
    </row>
    <row r="44" ht="35" customHeight="1" s="173" thickBot="1">
      <c r="A44" s="54" t="inlineStr">
        <is>
          <t>Net Operating Revenue before Provisions</t>
        </is>
      </c>
      <c r="B44" s="62" t="n"/>
      <c r="C44" s="149">
        <f>C5 - (C14+C23+C24+C26+C32+C35+C36+C37+C39+C40+C41+C42+C43)</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idden="1" ht="35" customHeight="1" s="173" thickBot="1">
      <c r="A47" s="59" t="inlineStr">
        <is>
          <t>Pendapatan dari pembiayaan konsumen</t>
        </is>
      </c>
      <c r="B47" s="59" t="n"/>
      <c r="C47" s="56" t="inlineStr"/>
      <c r="D47" s="56" t="inlineStr"/>
      <c r="E47" s="56" t="inlineStr"/>
      <c r="F47" s="56" t="inlineStr"/>
      <c r="G47" s="56" t="inlineStr"/>
      <c r="H47" s="56" t="inlineStr"/>
      <c r="I47" s="56" t="inlineStr"/>
      <c r="J47" s="56" t="inlineStr"/>
      <c r="K47" s="56" t="n"/>
      <c r="L47" s="56" t="n"/>
      <c r="M47" s="56" t="n"/>
      <c r="N47" s="56" t="n"/>
      <c r="O47" s="56" t="n"/>
      <c r="P47" s="56" t="n"/>
      <c r="Q47" s="56" t="n"/>
      <c r="R47" s="56" t="n"/>
      <c r="S47" s="56" t="n"/>
      <c r="T47" s="56" t="n"/>
      <c r="U47" s="56" t="n"/>
      <c r="V47" s="56" t="n"/>
      <c r="W47" s="56" t="n"/>
      <c r="X47" s="56" t="n"/>
      <c r="Y47" s="56" t="n"/>
      <c r="Z47" s="56" t="n"/>
      <c r="AA47" s="56" t="n"/>
      <c r="AB47" s="56" t="n"/>
      <c r="AC47" s="56" t="n"/>
      <c r="AD47" s="56" t="n"/>
      <c r="AE47" s="56" t="n"/>
      <c r="AF47" s="56" t="n"/>
      <c r="AG47" s="56" t="n"/>
      <c r="AH47" s="56" t="n"/>
      <c r="AI47" s="56" t="n"/>
      <c r="AJ47" s="56" t="n"/>
      <c r="AK47" s="56" t="n"/>
      <c r="AL47" s="56" t="n"/>
    </row>
    <row r="48" hidden="1" ht="35" customHeight="1" s="173" thickBot="1">
      <c r="A48" s="59" t="inlineStr">
        <is>
          <t>Pendapatan dari sewa pembiayaan</t>
        </is>
      </c>
      <c r="B48" s="59" t="n"/>
      <c r="C48" s="56" t="inlineStr"/>
      <c r="D48" s="56" t="inlineStr"/>
      <c r="E48" s="56" t="inlineStr"/>
      <c r="F48" s="56" t="inlineStr"/>
      <c r="G48" s="56" t="inlineStr"/>
      <c r="H48" s="56" t="inlineStr"/>
      <c r="I48" s="56" t="inlineStr"/>
      <c r="J48" s="56" t="inlineStr"/>
      <c r="K48" s="56" t="n"/>
      <c r="L48" s="56" t="n"/>
      <c r="M48" s="56" t="n"/>
      <c r="N48" s="56" t="n"/>
      <c r="O48" s="56" t="n"/>
      <c r="P48" s="56" t="n"/>
      <c r="Q48" s="56" t="n"/>
      <c r="R48" s="56" t="n"/>
      <c r="S48" s="56" t="n"/>
      <c r="T48" s="56" t="n"/>
      <c r="U48" s="56" t="n"/>
      <c r="V48" s="56" t="n"/>
      <c r="W48" s="56" t="n"/>
      <c r="X48" s="56" t="n"/>
      <c r="Y48" s="56" t="n"/>
      <c r="Z48" s="56" t="n"/>
      <c r="AA48" s="56" t="n"/>
      <c r="AB48" s="56" t="n"/>
      <c r="AC48" s="56" t="n"/>
      <c r="AD48" s="56" t="n"/>
      <c r="AE48" s="56" t="n"/>
      <c r="AF48" s="56" t="n"/>
      <c r="AG48" s="56" t="n"/>
      <c r="AH48" s="56" t="n"/>
      <c r="AI48" s="56" t="n"/>
      <c r="AJ48" s="56" t="n"/>
      <c r="AK48" s="56" t="n"/>
      <c r="AL48" s="56" t="n"/>
    </row>
    <row r="49" hidden="1" ht="18" customHeight="1" s="173" thickBot="1">
      <c r="A49" s="59" t="inlineStr">
        <is>
          <t>Pendapatan dari sewa operasi</t>
        </is>
      </c>
      <c r="B49" s="59" t="n"/>
      <c r="C49" s="56" t="inlineStr"/>
      <c r="D49" s="56" t="inlineStr"/>
      <c r="E49" s="56" t="inlineStr"/>
      <c r="F49" s="56" t="inlineStr"/>
      <c r="G49" s="56" t="inlineStr"/>
      <c r="H49" s="56" t="inlineStr"/>
      <c r="I49" s="56" t="inlineStr"/>
      <c r="J49" s="56" t="inlineStr"/>
      <c r="K49" s="56" t="n"/>
      <c r="L49" s="56" t="n"/>
      <c r="M49" s="56" t="n"/>
      <c r="N49" s="56" t="n"/>
      <c r="O49" s="56" t="n"/>
      <c r="P49" s="56" t="n"/>
      <c r="Q49" s="56" t="n"/>
      <c r="R49" s="56" t="n"/>
      <c r="S49" s="56" t="n"/>
      <c r="T49" s="56" t="n"/>
      <c r="U49" s="56" t="n"/>
      <c r="V49" s="56" t="n"/>
      <c r="W49" s="56" t="n"/>
      <c r="X49" s="56" t="n"/>
      <c r="Y49" s="56" t="n"/>
      <c r="Z49" s="56" t="n"/>
      <c r="AA49" s="56" t="n"/>
      <c r="AB49" s="56" t="n"/>
      <c r="AC49" s="56" t="n"/>
      <c r="AD49" s="56" t="n"/>
      <c r="AE49" s="56" t="n"/>
      <c r="AF49" s="56" t="n"/>
      <c r="AG49" s="56" t="n"/>
      <c r="AH49" s="56" t="n"/>
      <c r="AI49" s="56" t="n"/>
      <c r="AJ49" s="56" t="n"/>
      <c r="AK49" s="56" t="n"/>
      <c r="AL49" s="56" t="n"/>
    </row>
    <row r="50" hidden="1" ht="18" customHeight="1" s="173" thickBot="1">
      <c r="A50" s="59" t="inlineStr">
        <is>
          <t>Pendapatan dari anjak piutang</t>
        </is>
      </c>
      <c r="B50" s="59" t="n"/>
      <c r="C50" s="56" t="inlineStr"/>
      <c r="D50" s="56" t="inlineStr"/>
      <c r="E50" s="56" t="inlineStr"/>
      <c r="F50" s="56" t="inlineStr"/>
      <c r="G50" s="56" t="inlineStr"/>
      <c r="H50" s="56" t="inlineStr"/>
      <c r="I50" s="56" t="inlineStr"/>
      <c r="J50" s="56" t="inlineStr"/>
      <c r="K50" s="56" t="n"/>
      <c r="L50" s="56" t="n"/>
      <c r="M50" s="56" t="n"/>
      <c r="N50" s="56" t="n"/>
      <c r="O50" s="56" t="n"/>
      <c r="P50" s="56" t="n"/>
      <c r="Q50" s="56" t="n"/>
      <c r="R50" s="56" t="n"/>
      <c r="S50" s="56" t="n"/>
      <c r="T50" s="56" t="n"/>
      <c r="U50" s="56" t="n"/>
      <c r="V50" s="56" t="n"/>
      <c r="W50" s="56" t="n"/>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idden="1" ht="35" customHeight="1" s="173" thickBot="1">
      <c r="A52" s="59" t="inlineStr">
        <is>
          <t>Pendapatan kegiatan penjamin emisi dan penjualan efek</t>
        </is>
      </c>
      <c r="B52" s="59" t="n"/>
      <c r="C52" s="56" t="inlineStr"/>
      <c r="D52" s="56" t="inlineStr"/>
      <c r="E52" s="56" t="inlineStr"/>
      <c r="F52" s="56" t="inlineStr"/>
      <c r="G52" s="56" t="inlineStr"/>
      <c r="H52" s="56" t="inlineStr"/>
      <c r="I52" s="56" t="inlineStr"/>
      <c r="J52" s="56" t="inlineStr"/>
      <c r="K52" s="56" t="n"/>
      <c r="L52" s="56" t="n"/>
      <c r="M52" s="56" t="n"/>
      <c r="N52" s="56" t="n"/>
      <c r="O52" s="56" t="n"/>
      <c r="P52" s="56" t="n"/>
      <c r="Q52" s="56" t="n"/>
      <c r="R52" s="56" t="n"/>
      <c r="S52" s="56" t="n"/>
      <c r="T52" s="56" t="n"/>
      <c r="U52" s="56" t="n"/>
      <c r="V52" s="56" t="n"/>
      <c r="W52" s="56" t="n"/>
      <c r="X52" s="56" t="n"/>
      <c r="Y52" s="56" t="n"/>
      <c r="Z52" s="56" t="n"/>
      <c r="AA52" s="56" t="n"/>
      <c r="AB52" s="56" t="n"/>
      <c r="AC52" s="56" t="n"/>
      <c r="AD52" s="56" t="n"/>
      <c r="AE52" s="56" t="n"/>
      <c r="AF52" s="56" t="n"/>
      <c r="AG52" s="56" t="n"/>
      <c r="AH52" s="56" t="n"/>
      <c r="AI52" s="56" t="n"/>
      <c r="AJ52" s="56" t="n"/>
      <c r="AK52" s="56" t="n"/>
      <c r="AL52" s="56" t="n"/>
    </row>
    <row r="53" hidden="1" ht="35" customHeight="1" s="173" thickBot="1">
      <c r="A53" s="59" t="inlineStr">
        <is>
          <t>Pendapatan pembiayaan transaksi nasabah</t>
        </is>
      </c>
      <c r="B53" s="59" t="n"/>
      <c r="C53" s="56" t="inlineStr"/>
      <c r="D53" s="56" t="inlineStr"/>
      <c r="E53" s="56" t="inlineStr"/>
      <c r="F53" s="56" t="inlineStr"/>
      <c r="G53" s="56" t="inlineStr"/>
      <c r="H53" s="56" t="inlineStr"/>
      <c r="I53" s="56" t="inlineStr"/>
      <c r="J53" s="56" t="inlineStr"/>
      <c r="K53" s="56" t="n"/>
      <c r="L53" s="56" t="n"/>
      <c r="M53" s="56" t="n"/>
      <c r="N53" s="56" t="n"/>
      <c r="O53" s="56" t="n"/>
      <c r="P53" s="56" t="n"/>
      <c r="Q53" s="56" t="n"/>
      <c r="R53" s="56" t="n"/>
      <c r="S53" s="56" t="n"/>
      <c r="T53" s="56" t="n"/>
      <c r="U53" s="56" t="n"/>
      <c r="V53" s="56" t="n"/>
      <c r="W53" s="56" t="n"/>
      <c r="X53" s="56" t="n"/>
      <c r="Y53" s="56" t="n"/>
      <c r="Z53" s="56" t="n"/>
      <c r="AA53" s="56" t="n"/>
      <c r="AB53" s="56" t="n"/>
      <c r="AC53" s="56" t="n"/>
      <c r="AD53" s="56" t="n"/>
      <c r="AE53" s="56" t="n"/>
      <c r="AF53" s="56" t="n"/>
      <c r="AG53" s="56" t="n"/>
      <c r="AH53" s="56" t="n"/>
      <c r="AI53" s="56" t="n"/>
      <c r="AJ53" s="56" t="n"/>
      <c r="AK53" s="56" t="n"/>
      <c r="AL53" s="56" t="n"/>
    </row>
    <row r="54" hidden="1" ht="35" customHeight="1" s="173" thickBot="1">
      <c r="A54" s="59" t="inlineStr">
        <is>
          <t>Pendapatan jasa biro administrasi efek</t>
        </is>
      </c>
      <c r="B54" s="59" t="n"/>
      <c r="C54" s="56" t="inlineStr"/>
      <c r="D54" s="56" t="inlineStr"/>
      <c r="E54" s="56" t="inlineStr"/>
      <c r="F54" s="56" t="inlineStr"/>
      <c r="G54" s="56" t="inlineStr"/>
      <c r="H54" s="56" t="inlineStr"/>
      <c r="I54" s="56" t="inlineStr"/>
      <c r="J54" s="56" t="inlineStr"/>
      <c r="K54" s="56" t="n"/>
      <c r="L54" s="56" t="n"/>
      <c r="M54" s="56" t="n"/>
      <c r="N54" s="56" t="n"/>
      <c r="O54" s="56" t="n"/>
      <c r="P54" s="56" t="n"/>
      <c r="Q54" s="56" t="n"/>
      <c r="R54" s="56" t="n"/>
      <c r="S54" s="56" t="n"/>
      <c r="T54" s="56" t="n"/>
      <c r="U54" s="56" t="n"/>
      <c r="V54" s="56" t="n"/>
      <c r="W54" s="56" t="n"/>
      <c r="X54" s="56" t="n"/>
      <c r="Y54" s="56" t="n"/>
      <c r="Z54" s="56" t="n"/>
      <c r="AA54" s="56" t="n"/>
      <c r="AB54" s="56" t="n"/>
      <c r="AC54" s="56" t="n"/>
      <c r="AD54" s="56" t="n"/>
      <c r="AE54" s="56" t="n"/>
      <c r="AF54" s="56" t="n"/>
      <c r="AG54" s="56" t="n"/>
      <c r="AH54" s="56" t="n"/>
      <c r="AI54" s="56" t="n"/>
      <c r="AJ54" s="56" t="n"/>
      <c r="AK54" s="56" t="n"/>
      <c r="AL54" s="56" t="n"/>
    </row>
    <row r="55" hidden="1" ht="35" customHeight="1" s="173" thickBot="1">
      <c r="A55" s="59" t="inlineStr">
        <is>
          <t>Pendapatan kegiatan jasa manajer investasi</t>
        </is>
      </c>
      <c r="B55" s="59" t="n"/>
      <c r="C55" s="56" t="inlineStr"/>
      <c r="D55" s="56" t="inlineStr"/>
      <c r="E55" s="56" t="inlineStr"/>
      <c r="F55" s="56" t="inlineStr"/>
      <c r="G55" s="56" t="inlineStr"/>
      <c r="H55" s="56" t="inlineStr"/>
      <c r="I55" s="56" t="inlineStr"/>
      <c r="J55" s="56" t="inlineStr"/>
      <c r="K55" s="56" t="n"/>
      <c r="L55" s="56" t="n"/>
      <c r="M55" s="56" t="n"/>
      <c r="N55" s="56" t="n"/>
      <c r="O55" s="56" t="n"/>
      <c r="P55" s="56" t="n"/>
      <c r="Q55" s="56" t="n"/>
      <c r="R55" s="56" t="n"/>
      <c r="S55" s="56" t="n"/>
      <c r="T55" s="56" t="n"/>
      <c r="U55" s="56" t="n"/>
      <c r="V55" s="56" t="n"/>
      <c r="W55" s="56" t="n"/>
      <c r="X55" s="56" t="n"/>
      <c r="Y55" s="56" t="n"/>
      <c r="Z55" s="56" t="n"/>
      <c r="AA55" s="56" t="n"/>
      <c r="AB55" s="56" t="n"/>
      <c r="AC55" s="56" t="n"/>
      <c r="AD55" s="56" t="n"/>
      <c r="AE55" s="56" t="n"/>
      <c r="AF55" s="56" t="n"/>
      <c r="AG55" s="56" t="n"/>
      <c r="AH55" s="56" t="n"/>
      <c r="AI55" s="56" t="n"/>
      <c r="AJ55" s="56" t="n"/>
      <c r="AK55" s="56" t="n"/>
      <c r="AL55" s="56" t="n"/>
    </row>
    <row r="56" hidden="1" ht="35" customHeight="1" s="173" thickBot="1">
      <c r="A56" s="59" t="inlineStr">
        <is>
          <t>Pendapatan kegiatan jasa penasehat keuangan</t>
        </is>
      </c>
      <c r="B56" s="59" t="n"/>
      <c r="C56" s="56" t="inlineStr"/>
      <c r="D56" s="56" t="inlineStr"/>
      <c r="E56" s="56" t="inlineStr"/>
      <c r="F56" s="56" t="inlineStr"/>
      <c r="G56" s="56" t="inlineStr"/>
      <c r="H56" s="56" t="inlineStr"/>
      <c r="I56" s="56" t="inlineStr"/>
      <c r="J56" s="56" t="inlineStr"/>
      <c r="K56" s="56" t="n"/>
      <c r="L56" s="56" t="n"/>
      <c r="M56" s="56" t="n"/>
      <c r="N56" s="56" t="n"/>
      <c r="O56" s="56" t="n"/>
      <c r="P56" s="56" t="n"/>
      <c r="Q56" s="56" t="n"/>
      <c r="R56" s="56" t="n"/>
      <c r="S56" s="56" t="n"/>
      <c r="T56" s="56" t="n"/>
      <c r="U56" s="56" t="n"/>
      <c r="V56" s="56" t="n"/>
      <c r="W56" s="56" t="n"/>
      <c r="X56" s="56" t="n"/>
      <c r="Y56" s="56" t="n"/>
      <c r="Z56" s="56" t="n"/>
      <c r="AA56" s="56" t="n"/>
      <c r="AB56" s="56" t="n"/>
      <c r="AC56" s="56" t="n"/>
      <c r="AD56" s="56" t="n"/>
      <c r="AE56" s="56" t="n"/>
      <c r="AF56" s="56" t="n"/>
      <c r="AG56" s="56" t="n"/>
      <c r="AH56" s="56" t="n"/>
      <c r="AI56" s="56" t="n"/>
      <c r="AJ56" s="56" t="n"/>
      <c r="AK56" s="56" t="n"/>
      <c r="AL56" s="56" t="n"/>
    </row>
    <row r="57" ht="52" customHeight="1" s="173" thickBot="1">
      <c r="A57" s="59" t="inlineStr">
        <is>
          <t>Keuntungan (kerugian) dari transaksi perdagangan efek yang telah direalisasi</t>
        </is>
      </c>
      <c r="B57" s="59" t="n"/>
      <c r="C57" s="56" t="n">
        <v>8.847</v>
      </c>
      <c r="D57" s="56" t="n">
        <v>58.092</v>
      </c>
      <c r="E57" s="56" t="n">
        <v>424.289</v>
      </c>
      <c r="F57" s="56" t="n">
        <v>325.132</v>
      </c>
      <c r="G57" s="56" t="n">
        <v>49.315</v>
      </c>
      <c r="H57" s="56" t="n">
        <v>0</v>
      </c>
      <c r="I57" s="56" t="n">
        <v>196.699</v>
      </c>
      <c r="J57" s="56" t="n">
        <v>383.131</v>
      </c>
      <c r="K57" s="56" t="n"/>
      <c r="L57" s="56" t="n"/>
      <c r="M57" s="56" t="n"/>
      <c r="N57" s="56" t="n"/>
      <c r="O57" s="56" t="n"/>
      <c r="P57" s="56" t="n"/>
      <c r="Q57" s="56" t="n"/>
      <c r="R57" s="56" t="n"/>
      <c r="S57" s="56" t="n"/>
      <c r="T57" s="56" t="n"/>
      <c r="U57" s="56" t="n"/>
      <c r="V57" s="56" t="n"/>
      <c r="W57" s="56" t="n"/>
      <c r="X57" s="56" t="n"/>
      <c r="Y57" s="56" t="n"/>
      <c r="Z57" s="56" t="n"/>
      <c r="AA57" s="56" t="n"/>
      <c r="AB57" s="56" t="n"/>
      <c r="AC57" s="56" t="n"/>
      <c r="AD57" s="56" t="n"/>
      <c r="AE57" s="56" t="n"/>
      <c r="AF57" s="56" t="n"/>
      <c r="AG57" s="56" t="n"/>
      <c r="AH57" s="56" t="n"/>
      <c r="AI57" s="56" t="n"/>
      <c r="AJ57" s="56" t="n"/>
      <c r="AK57" s="56" t="n"/>
      <c r="AL57" s="56" t="n"/>
    </row>
    <row r="58" ht="35" customHeight="1" s="173" thickBot="1">
      <c r="A58" s="59" t="inlineStr">
        <is>
          <t>Keuntungan (kerugian) perubahan nilai wajar efek</t>
        </is>
      </c>
      <c r="B58" s="59" t="n"/>
      <c r="C58" s="56" t="n">
        <v>0</v>
      </c>
      <c r="D58" s="56" t="n">
        <v>25.851</v>
      </c>
      <c r="E58" s="56" t="n">
        <v>92.47499999999999</v>
      </c>
      <c r="F58" s="56" t="n">
        <v>0</v>
      </c>
      <c r="G58" s="56" t="n">
        <v>0</v>
      </c>
      <c r="H58" s="56" t="n">
        <v>86.529</v>
      </c>
      <c r="I58" s="56" t="n">
        <v>146.329</v>
      </c>
      <c r="J58" s="56" t="n">
        <v>407.813</v>
      </c>
      <c r="K58" s="56" t="n"/>
      <c r="L58" s="56" t="n"/>
      <c r="M58" s="56" t="n"/>
      <c r="N58" s="56" t="n"/>
      <c r="O58" s="56" t="n"/>
      <c r="P58" s="56" t="n"/>
      <c r="Q58" s="56" t="n"/>
      <c r="R58" s="56" t="n"/>
      <c r="S58" s="56" t="n"/>
      <c r="T58" s="56" t="n"/>
      <c r="U58" s="56" t="n"/>
      <c r="V58" s="56" t="n"/>
      <c r="W58" s="56" t="n"/>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idden="1" ht="18" customHeight="1" s="173" thickBot="1">
      <c r="A60" s="59" t="inlineStr">
        <is>
          <t>Pendapatan investasi</t>
        </is>
      </c>
      <c r="B60" s="59" t="n"/>
      <c r="C60" s="56" t="inlineStr"/>
      <c r="D60" s="56" t="inlineStr"/>
      <c r="E60" s="56" t="inlineStr"/>
      <c r="F60" s="56" t="inlineStr"/>
      <c r="G60" s="56" t="inlineStr"/>
      <c r="H60" s="56" t="inlineStr"/>
      <c r="I60" s="56" t="inlineStr"/>
      <c r="J60" s="56" t="inlineStr"/>
      <c r="K60" s="56" t="n"/>
      <c r="L60" s="56" t="n"/>
      <c r="M60" s="56" t="n"/>
      <c r="N60" s="56" t="n"/>
      <c r="O60" s="56" t="n"/>
      <c r="P60" s="56" t="n"/>
      <c r="Q60" s="56" t="n"/>
      <c r="R60" s="56" t="n"/>
      <c r="S60" s="56" t="n"/>
      <c r="T60" s="56" t="n"/>
      <c r="U60" s="56" t="n"/>
      <c r="V60" s="56" t="n"/>
      <c r="W60" s="56" t="n"/>
      <c r="X60" s="56" t="n"/>
      <c r="Y60" s="56" t="n"/>
      <c r="Z60" s="56" t="n"/>
      <c r="AA60" s="56" t="n"/>
      <c r="AB60" s="56" t="n"/>
      <c r="AC60" s="56" t="n"/>
      <c r="AD60" s="56" t="n"/>
      <c r="AE60" s="56" t="n"/>
      <c r="AF60" s="56" t="n"/>
      <c r="AG60" s="56" t="n"/>
      <c r="AH60" s="56" t="n"/>
      <c r="AI60" s="56" t="n"/>
      <c r="AJ60" s="56" t="n"/>
      <c r="AK60" s="56" t="n"/>
      <c r="AL60" s="56" t="n"/>
    </row>
    <row r="61" ht="52" customHeight="1" s="173" thickBot="1">
      <c r="A61" s="59" t="inlineStr">
        <is>
          <t>Pendapatan provisi dan komisi dari transaksi lainnya selain kredit</t>
        </is>
      </c>
      <c r="B61" s="59" t="n"/>
      <c r="C61" s="56" t="n">
        <v>580.577</v>
      </c>
      <c r="D61" s="56" t="n">
        <v>599.296</v>
      </c>
      <c r="E61" s="56" t="n">
        <v>641.022</v>
      </c>
      <c r="F61" s="56" t="n">
        <v>802.774</v>
      </c>
      <c r="G61" s="56" t="n">
        <v>1051.115</v>
      </c>
      <c r="H61" s="56" t="n">
        <v>1196.432</v>
      </c>
      <c r="I61" s="56" t="n">
        <v>1348.894</v>
      </c>
      <c r="J61" s="56" t="n">
        <v>1379.21</v>
      </c>
      <c r="K61" s="56" t="n"/>
      <c r="L61" s="56" t="n"/>
      <c r="M61" s="56" t="n"/>
      <c r="N61" s="56" t="n"/>
      <c r="O61" s="56" t="n"/>
      <c r="P61" s="56" t="n"/>
      <c r="Q61" s="56" t="n"/>
      <c r="R61" s="56" t="n"/>
      <c r="S61" s="56" t="n"/>
      <c r="T61" s="56" t="n"/>
      <c r="U61" s="56" t="n"/>
      <c r="V61" s="56" t="n"/>
      <c r="W61" s="56" t="n"/>
      <c r="X61" s="56" t="n"/>
      <c r="Y61" s="56" t="n"/>
      <c r="Z61" s="56" t="n"/>
      <c r="AA61" s="56" t="n"/>
      <c r="AB61" s="56" t="n"/>
      <c r="AC61" s="56" t="n"/>
      <c r="AD61" s="56" t="n"/>
      <c r="AE61" s="56" t="n"/>
      <c r="AF61" s="56" t="n"/>
      <c r="AG61" s="56" t="n"/>
      <c r="AH61" s="56" t="n"/>
      <c r="AI61" s="56" t="n"/>
      <c r="AJ61" s="56" t="n"/>
      <c r="AK61" s="56" t="n"/>
      <c r="AL61" s="56" t="n"/>
    </row>
    <row r="62" hidden="1" ht="35" customHeight="1" s="173" thickBot="1">
      <c r="A62" s="59" t="inlineStr">
        <is>
          <t>Pendapatan transaksi perdagangan</t>
        </is>
      </c>
      <c r="B62" s="59" t="n"/>
      <c r="C62" s="56" t="inlineStr"/>
      <c r="D62" s="56" t="inlineStr"/>
      <c r="E62" s="56" t="inlineStr"/>
      <c r="F62" s="56" t="inlineStr"/>
      <c r="G62" s="56" t="inlineStr"/>
      <c r="H62" s="56" t="inlineStr"/>
      <c r="I62" s="56" t="inlineStr"/>
      <c r="J62" s="56" t="inlineStr"/>
      <c r="K62" s="56" t="n"/>
      <c r="L62" s="56" t="n"/>
      <c r="M62" s="56" t="n"/>
      <c r="N62" s="56" t="n"/>
      <c r="O62" s="56" t="n"/>
      <c r="P62" s="56" t="n"/>
      <c r="Q62" s="56" t="n"/>
      <c r="R62" s="56" t="n"/>
      <c r="S62" s="56" t="n"/>
      <c r="T62" s="56" t="n"/>
      <c r="U62" s="56" t="n"/>
      <c r="V62" s="56" t="n"/>
      <c r="W62" s="56" t="n"/>
      <c r="X62" s="56" t="n"/>
      <c r="Y62" s="56" t="n"/>
      <c r="Z62" s="56" t="n"/>
      <c r="AA62" s="56" t="n"/>
      <c r="AB62" s="56" t="n"/>
      <c r="AC62" s="56" t="n"/>
      <c r="AD62" s="56" t="n"/>
      <c r="AE62" s="56" t="n"/>
      <c r="AF62" s="56" t="n"/>
      <c r="AG62" s="56" t="n"/>
      <c r="AH62" s="56" t="n"/>
      <c r="AI62" s="56" t="n"/>
      <c r="AJ62" s="56" t="n"/>
      <c r="AK62" s="56" t="n"/>
      <c r="AL62" s="56" t="n"/>
    </row>
    <row r="63" hidden="1" ht="18" customHeight="1" s="173" thickBot="1">
      <c r="A63" s="59" t="inlineStr">
        <is>
          <t>Pendapatan dividen</t>
        </is>
      </c>
      <c r="B63" s="59" t="n"/>
      <c r="C63" s="56" t="inlineStr"/>
      <c r="D63" s="56" t="inlineStr"/>
      <c r="E63" s="56" t="inlineStr"/>
      <c r="F63" s="56" t="inlineStr"/>
      <c r="G63" s="56" t="inlineStr"/>
      <c r="H63" s="56" t="inlineStr"/>
      <c r="I63" s="56" t="inlineStr"/>
      <c r="J63" s="56" t="inlineStr"/>
      <c r="K63" s="56" t="n"/>
      <c r="L63" s="56" t="n"/>
      <c r="M63" s="56" t="n"/>
      <c r="N63" s="56" t="n"/>
      <c r="O63" s="56" t="n"/>
      <c r="P63" s="56" t="n"/>
      <c r="Q63" s="56" t="n"/>
      <c r="R63" s="56" t="n"/>
      <c r="S63" s="56" t="n"/>
      <c r="T63" s="56" t="n"/>
      <c r="U63" s="56" t="n"/>
      <c r="V63" s="56" t="n"/>
      <c r="W63" s="56" t="n"/>
      <c r="X63" s="56" t="n"/>
      <c r="Y63" s="56" t="n"/>
      <c r="Z63" s="56" t="n"/>
      <c r="AA63" s="56" t="n"/>
      <c r="AB63" s="56" t="n"/>
      <c r="AC63" s="56" t="n"/>
      <c r="AD63" s="56" t="n"/>
      <c r="AE63" s="56" t="n"/>
      <c r="AF63" s="56" t="n"/>
      <c r="AG63" s="56" t="n"/>
      <c r="AH63" s="56" t="n"/>
      <c r="AI63" s="56" t="n"/>
      <c r="AJ63" s="56" t="n"/>
      <c r="AK63" s="56" t="n"/>
      <c r="AL63" s="56" t="n"/>
    </row>
    <row r="64" hidden="1" ht="52" customHeight="1" s="173" thickBot="1">
      <c r="A64" s="59" t="inlineStr">
        <is>
          <t>Keuntungan (kerugian) yang telah direalisasi atas instrumen derivatif</t>
        </is>
      </c>
      <c r="B64" s="59" t="n"/>
      <c r="C64" s="56" t="inlineStr"/>
      <c r="D64" s="56" t="inlineStr"/>
      <c r="E64" s="56" t="inlineStr"/>
      <c r="F64" s="56" t="inlineStr"/>
      <c r="G64" s="56" t="inlineStr"/>
      <c r="H64" s="56" t="inlineStr"/>
      <c r="I64" s="56" t="inlineStr"/>
      <c r="J64" s="56" t="inlineStr"/>
      <c r="K64" s="56" t="n"/>
      <c r="L64" s="56" t="n"/>
      <c r="M64" s="56" t="n"/>
      <c r="N64" s="56" t="n"/>
      <c r="O64" s="56" t="n"/>
      <c r="P64" s="56" t="n"/>
      <c r="Q64" s="56" t="n"/>
      <c r="R64" s="56" t="n"/>
      <c r="S64" s="56" t="n"/>
      <c r="T64" s="56" t="n"/>
      <c r="U64" s="56" t="n"/>
      <c r="V64" s="56" t="n"/>
      <c r="W64" s="56" t="n"/>
      <c r="X64" s="56" t="n"/>
      <c r="Y64" s="56" t="n"/>
      <c r="Z64" s="56" t="n"/>
      <c r="AA64" s="56" t="n"/>
      <c r="AB64" s="56" t="n"/>
      <c r="AC64" s="56" t="n"/>
      <c r="AD64" s="56" t="n"/>
      <c r="AE64" s="56" t="n"/>
      <c r="AF64" s="56" t="n"/>
      <c r="AG64" s="56" t="n"/>
      <c r="AH64" s="56" t="n"/>
      <c r="AI64" s="56" t="n"/>
      <c r="AJ64" s="56" t="n"/>
      <c r="AK64" s="56" t="n"/>
      <c r="AL64" s="56" t="n"/>
    </row>
    <row r="65" ht="35" customHeight="1" s="173" thickBot="1">
      <c r="A65" s="59" t="inlineStr">
        <is>
          <t>Penerimaan kembali aset yang telah dihapusbukukan</t>
        </is>
      </c>
      <c r="B65" s="59" t="n"/>
      <c r="C65" s="56" t="n">
        <v>258.65</v>
      </c>
      <c r="D65" s="56" t="n">
        <v>267.98</v>
      </c>
      <c r="E65" s="56" t="n">
        <v>247.051</v>
      </c>
      <c r="F65" s="56" t="n">
        <v>391.947</v>
      </c>
      <c r="G65" s="56" t="n">
        <v>365.404</v>
      </c>
      <c r="H65" s="56" t="n">
        <v>335.778</v>
      </c>
      <c r="I65" s="56" t="n">
        <v>235.852</v>
      </c>
      <c r="J65" s="56" t="n">
        <v>217.451</v>
      </c>
      <c r="K65" s="56" t="n"/>
      <c r="L65" s="56" t="n"/>
      <c r="M65" s="56" t="n"/>
      <c r="N65" s="56" t="n"/>
      <c r="O65" s="56" t="n"/>
      <c r="P65" s="56" t="n"/>
      <c r="Q65" s="56" t="n"/>
      <c r="R65" s="56" t="n"/>
      <c r="S65" s="56" t="n"/>
      <c r="T65" s="56" t="n"/>
      <c r="U65" s="56" t="n"/>
      <c r="V65" s="56" t="n"/>
      <c r="W65" s="56" t="n"/>
      <c r="X65" s="56" t="n"/>
      <c r="Y65" s="56" t="n"/>
      <c r="Z65" s="56" t="n"/>
      <c r="AA65" s="56" t="n"/>
      <c r="AB65" s="56" t="n"/>
      <c r="AC65" s="56" t="n"/>
      <c r="AD65" s="56" t="n"/>
      <c r="AE65" s="56" t="n"/>
      <c r="AF65" s="56" t="n"/>
      <c r="AG65" s="56" t="n"/>
      <c r="AH65" s="56" t="n"/>
      <c r="AI65" s="56" t="n"/>
      <c r="AJ65" s="56" t="n"/>
      <c r="AK65" s="56" t="n"/>
      <c r="AL65" s="56" t="n"/>
    </row>
    <row r="66" ht="35" customHeight="1" s="173" thickBot="1">
      <c r="A66" s="59" t="inlineStr">
        <is>
          <t>Keuntungan (kerugian) selisih kurs mata uang asing</t>
        </is>
      </c>
      <c r="B66" s="59" t="n"/>
      <c r="C66" s="56" t="n">
        <v>15.676</v>
      </c>
      <c r="D66" s="56" t="n">
        <v>13.143</v>
      </c>
      <c r="E66" s="56" t="n">
        <v>54.658</v>
      </c>
      <c r="F66" s="56" t="n">
        <v>58.686</v>
      </c>
      <c r="G66" s="56" t="n">
        <v>23.826</v>
      </c>
      <c r="H66" s="56" t="n">
        <v>14.095</v>
      </c>
      <c r="I66" s="56" t="n">
        <v>19.24</v>
      </c>
      <c r="J66" s="56" t="n">
        <v>17.774</v>
      </c>
      <c r="K66" s="56" t="n"/>
      <c r="L66" s="56" t="n"/>
      <c r="M66" s="56" t="n"/>
      <c r="N66" s="56" t="n"/>
      <c r="O66" s="56" t="n"/>
      <c r="P66" s="56" t="n"/>
      <c r="Q66" s="56" t="n"/>
      <c r="R66" s="56" t="n"/>
      <c r="S66" s="56" t="n"/>
      <c r="T66" s="56" t="n"/>
      <c r="U66" s="56" t="n"/>
      <c r="V66" s="56" t="n"/>
      <c r="W66" s="56" t="n"/>
      <c r="X66" s="56" t="n"/>
      <c r="Y66" s="56" t="n"/>
      <c r="Z66" s="56" t="n"/>
      <c r="AA66" s="56" t="n"/>
      <c r="AB66" s="56" t="n"/>
      <c r="AC66" s="56" t="n"/>
      <c r="AD66" s="56" t="n"/>
      <c r="AE66" s="56" t="n"/>
      <c r="AF66" s="56" t="n"/>
      <c r="AG66" s="56" t="n"/>
      <c r="AH66" s="56" t="n"/>
      <c r="AI66" s="56" t="n"/>
      <c r="AJ66" s="56" t="n"/>
      <c r="AK66" s="56" t="n"/>
      <c r="AL66" s="56" t="n"/>
    </row>
    <row r="67" hidden="1" ht="35" customHeight="1" s="173" thickBot="1">
      <c r="A67" s="59" t="inlineStr">
        <is>
          <t>Keuntungan (kerugian) pelepasan aset tetap</t>
        </is>
      </c>
      <c r="B67" s="59" t="n"/>
      <c r="C67" s="56" t="inlineStr"/>
      <c r="D67" s="56" t="inlineStr"/>
      <c r="E67" s="56" t="inlineStr"/>
      <c r="F67" s="56" t="inlineStr"/>
      <c r="G67" s="56" t="inlineStr"/>
      <c r="H67" s="56" t="inlineStr"/>
      <c r="I67" s="56" t="inlineStr"/>
      <c r="J67" s="56" t="inlineStr"/>
      <c r="K67" s="56" t="n"/>
      <c r="L67" s="56" t="n"/>
      <c r="M67" s="56" t="n"/>
      <c r="N67" s="56" t="n"/>
      <c r="O67" s="56" t="n"/>
      <c r="P67" s="56" t="n"/>
      <c r="Q67" s="56" t="n"/>
      <c r="R67" s="56" t="n"/>
      <c r="S67" s="56" t="n"/>
      <c r="T67" s="56" t="n"/>
      <c r="U67" s="56" t="n"/>
      <c r="V67" s="56" t="n"/>
      <c r="W67" s="56" t="n"/>
      <c r="X67" s="56" t="n"/>
      <c r="Y67" s="56" t="n"/>
      <c r="Z67" s="56" t="n"/>
      <c r="AA67" s="56" t="n"/>
      <c r="AB67" s="56" t="n"/>
      <c r="AC67" s="56" t="n"/>
      <c r="AD67" s="56" t="n"/>
      <c r="AE67" s="56" t="n"/>
      <c r="AF67" s="56" t="n"/>
      <c r="AG67" s="56" t="n"/>
      <c r="AH67" s="56" t="n"/>
      <c r="AI67" s="56" t="n"/>
      <c r="AJ67" s="56" t="n"/>
      <c r="AK67" s="56" t="n"/>
      <c r="AL67" s="56" t="n"/>
    </row>
    <row r="68" hidden="1" ht="52" customHeight="1" s="173" thickBot="1">
      <c r="A68" s="59" t="inlineStr">
        <is>
          <t>Keuntungan (kerugian) pelepasan agunan yang diambil alih</t>
        </is>
      </c>
      <c r="B68" s="59" t="n"/>
      <c r="C68" s="56" t="inlineStr"/>
      <c r="D68" s="56" t="inlineStr"/>
      <c r="E68" s="56" t="inlineStr"/>
      <c r="F68" s="56" t="inlineStr"/>
      <c r="G68" s="56" t="inlineStr"/>
      <c r="H68" s="56" t="inlineStr"/>
      <c r="I68" s="56" t="inlineStr"/>
      <c r="J68" s="56" t="inlineStr"/>
      <c r="K68" s="56" t="n"/>
      <c r="L68" s="56" t="n"/>
      <c r="M68" s="56" t="n"/>
      <c r="N68" s="56" t="n"/>
      <c r="O68" s="56" t="n"/>
      <c r="P68" s="56" t="n"/>
      <c r="Q68" s="56" t="n"/>
      <c r="R68" s="56" t="n"/>
      <c r="S68" s="56" t="n"/>
      <c r="T68" s="56" t="n"/>
      <c r="U68" s="56" t="n"/>
      <c r="V68" s="56" t="n"/>
      <c r="W68" s="56" t="n"/>
      <c r="X68" s="56" t="n"/>
      <c r="Y68" s="56" t="n"/>
      <c r="Z68" s="56" t="n"/>
      <c r="AA68" s="56" t="n"/>
      <c r="AB68" s="56" t="n"/>
      <c r="AC68" s="56" t="n"/>
      <c r="AD68" s="56" t="n"/>
      <c r="AE68" s="56" t="n"/>
      <c r="AF68" s="56" t="n"/>
      <c r="AG68" s="56" t="n"/>
      <c r="AH68" s="56" t="n"/>
      <c r="AI68" s="56" t="n"/>
      <c r="AJ68" s="56" t="n"/>
      <c r="AK68" s="56" t="n"/>
      <c r="AL68" s="56" t="n"/>
    </row>
    <row r="69" ht="35" customHeight="1" s="173" thickBot="1">
      <c r="A69" s="59" t="inlineStr">
        <is>
          <t>Pendapatan operasional lainnya</t>
        </is>
      </c>
      <c r="B69" s="59" t="n"/>
      <c r="C69" s="56" t="n">
        <v>70.714</v>
      </c>
      <c r="D69" s="56" t="n">
        <v>50.341</v>
      </c>
      <c r="E69" s="56" t="n">
        <v>-1.346</v>
      </c>
      <c r="F69" s="56" t="n">
        <v>139.708</v>
      </c>
      <c r="G69" s="56" t="n">
        <v>150.028</v>
      </c>
      <c r="H69" s="56" t="n">
        <v>289.421</v>
      </c>
      <c r="I69" s="56" t="n">
        <v>276.315</v>
      </c>
      <c r="J69" s="56" t="n">
        <v>548.753</v>
      </c>
      <c r="K69" s="56" t="n"/>
      <c r="L69" s="56" t="n"/>
      <c r="M69" s="56" t="n"/>
      <c r="N69" s="56" t="n"/>
      <c r="O69" s="56" t="n"/>
      <c r="P69" s="56" t="n"/>
      <c r="Q69" s="56" t="n"/>
      <c r="R69" s="56" t="n"/>
      <c r="S69" s="56" t="n"/>
      <c r="T69" s="56" t="n"/>
      <c r="U69" s="56" t="n"/>
      <c r="V69" s="56" t="n"/>
      <c r="W69" s="56" t="n"/>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idden="1" ht="35" customHeight="1" s="173" thickBot="1">
      <c r="A71" s="59" t="inlineStr">
        <is>
          <t>Pemulihan penyisihan kerugian penurunan nilai aset keuangan</t>
        </is>
      </c>
      <c r="B71" s="59" t="n"/>
      <c r="C71" s="56" t="inlineStr"/>
      <c r="D71" s="56" t="inlineStr"/>
      <c r="E71" s="56" t="inlineStr"/>
      <c r="F71" s="56" t="inlineStr"/>
      <c r="G71" s="56" t="inlineStr"/>
      <c r="H71" s="56" t="inlineStr"/>
      <c r="I71" s="56" t="inlineStr"/>
      <c r="J71" s="56" t="inlineStr"/>
      <c r="K71" s="56" t="n"/>
      <c r="L71" s="56" t="n"/>
      <c r="M71" s="56" t="n"/>
      <c r="N71" s="56" t="n"/>
      <c r="O71" s="56" t="n"/>
      <c r="P71" s="56" t="n"/>
      <c r="Q71" s="56" t="n"/>
      <c r="R71" s="56" t="n"/>
      <c r="S71" s="56" t="n"/>
      <c r="T71" s="56" t="n"/>
      <c r="U71" s="56" t="n"/>
      <c r="V71" s="56" t="n"/>
      <c r="W71" s="56" t="n"/>
      <c r="X71" s="56" t="n"/>
      <c r="Y71" s="56" t="n"/>
      <c r="Z71" s="56" t="n"/>
      <c r="AA71" s="56" t="n"/>
      <c r="AB71" s="56" t="n"/>
      <c r="AC71" s="56" t="n"/>
      <c r="AD71" s="56" t="n"/>
      <c r="AE71" s="56" t="n"/>
      <c r="AF71" s="56" t="n"/>
      <c r="AG71" s="56" t="n"/>
      <c r="AH71" s="56" t="n"/>
      <c r="AI71" s="56" t="n"/>
      <c r="AJ71" s="56" t="n"/>
      <c r="AK71" s="56" t="n"/>
      <c r="AL71" s="56" t="n"/>
    </row>
    <row r="72" hidden="1" ht="52" customHeight="1" s="173" thickBot="1">
      <c r="A72" s="59" t="inlineStr">
        <is>
          <t>Pemulihan penyisihan kerugian penurunan nilai aset keuangan - sewa pembiayaan</t>
        </is>
      </c>
      <c r="B72" s="59" t="n"/>
      <c r="C72" s="56" t="inlineStr"/>
      <c r="D72" s="56" t="inlineStr"/>
      <c r="E72" s="56" t="inlineStr"/>
      <c r="F72" s="56" t="inlineStr"/>
      <c r="G72" s="56" t="inlineStr"/>
      <c r="H72" s="56" t="inlineStr"/>
      <c r="I72" s="56" t="inlineStr"/>
      <c r="J72" s="56" t="inlineStr"/>
      <c r="K72" s="56" t="n"/>
      <c r="L72" s="56" t="n"/>
      <c r="M72" s="56" t="n"/>
      <c r="N72" s="56" t="n"/>
      <c r="O72" s="56" t="n"/>
      <c r="P72" s="56" t="n"/>
      <c r="Q72" s="56" t="n"/>
      <c r="R72" s="56" t="n"/>
      <c r="S72" s="56" t="n"/>
      <c r="T72" s="56" t="n"/>
      <c r="U72" s="56" t="n"/>
      <c r="V72" s="56" t="n"/>
      <c r="W72" s="56" t="n"/>
      <c r="X72" s="56" t="n"/>
      <c r="Y72" s="56" t="n"/>
      <c r="Z72" s="56" t="n"/>
      <c r="AA72" s="56" t="n"/>
      <c r="AB72" s="56" t="n"/>
      <c r="AC72" s="56" t="n"/>
      <c r="AD72" s="56" t="n"/>
      <c r="AE72" s="56" t="n"/>
      <c r="AF72" s="56" t="n"/>
      <c r="AG72" s="56" t="n"/>
      <c r="AH72" s="56" t="n"/>
      <c r="AI72" s="56" t="n"/>
      <c r="AJ72" s="56" t="n"/>
      <c r="AK72" s="56" t="n"/>
      <c r="AL72" s="56" t="n"/>
    </row>
    <row r="73" hidden="1" ht="52" customHeight="1" s="173" thickBot="1">
      <c r="A73" s="59" t="inlineStr">
        <is>
          <t>Pemulihan penyisihan kerugian penurunan nilai aset keuangan - piutang pembiayaan konsumen</t>
        </is>
      </c>
      <c r="B73" s="59" t="n"/>
      <c r="C73" s="56" t="inlineStr"/>
      <c r="D73" s="56" t="inlineStr"/>
      <c r="E73" s="56" t="inlineStr"/>
      <c r="F73" s="56" t="inlineStr"/>
      <c r="G73" s="56" t="inlineStr"/>
      <c r="H73" s="56" t="inlineStr"/>
      <c r="I73" s="56" t="inlineStr"/>
      <c r="J73" s="56" t="inlineStr"/>
      <c r="K73" s="56" t="n"/>
      <c r="L73" s="56" t="n"/>
      <c r="M73" s="56" t="n"/>
      <c r="N73" s="56" t="n"/>
      <c r="O73" s="56" t="n"/>
      <c r="P73" s="56" t="n"/>
      <c r="Q73" s="56" t="n"/>
      <c r="R73" s="56" t="n"/>
      <c r="S73" s="56" t="n"/>
      <c r="T73" s="56" t="n"/>
      <c r="U73" s="56" t="n"/>
      <c r="V73" s="56" t="n"/>
      <c r="W73" s="56" t="n"/>
      <c r="X73" s="56" t="n"/>
      <c r="Y73" s="56" t="n"/>
      <c r="Z73" s="56" t="n"/>
      <c r="AA73" s="56" t="n"/>
      <c r="AB73" s="56" t="n"/>
      <c r="AC73" s="56" t="n"/>
      <c r="AD73" s="56" t="n"/>
      <c r="AE73" s="56" t="n"/>
      <c r="AF73" s="56" t="n"/>
      <c r="AG73" s="56" t="n"/>
      <c r="AH73" s="56" t="n"/>
      <c r="AI73" s="56" t="n"/>
      <c r="AJ73" s="56" t="n"/>
      <c r="AK73" s="56" t="n"/>
      <c r="AL73" s="56" t="n"/>
    </row>
    <row r="74" hidden="1" ht="52" customHeight="1" s="173" thickBot="1">
      <c r="A74" s="59" t="inlineStr">
        <is>
          <t>Pemulihan penyisihan kerugian penurunan nilai aset non-keuangan</t>
        </is>
      </c>
      <c r="B74" s="59" t="n"/>
      <c r="C74" s="56" t="inlineStr"/>
      <c r="D74" s="56" t="inlineStr"/>
      <c r="E74" s="56" t="inlineStr"/>
      <c r="F74" s="56" t="inlineStr"/>
      <c r="G74" s="56" t="inlineStr"/>
      <c r="H74" s="56" t="inlineStr"/>
      <c r="I74" s="56" t="inlineStr"/>
      <c r="J74" s="56" t="inlineStr"/>
      <c r="K74" s="56" t="n"/>
      <c r="L74" s="56" t="n"/>
      <c r="M74" s="56" t="n"/>
      <c r="N74" s="56" t="n"/>
      <c r="O74" s="56" t="n"/>
      <c r="P74" s="56" t="n"/>
      <c r="Q74" s="56" t="n"/>
      <c r="R74" s="56" t="n"/>
      <c r="S74" s="56" t="n"/>
      <c r="T74" s="56" t="n"/>
      <c r="U74" s="56" t="n"/>
      <c r="V74" s="56" t="n"/>
      <c r="W74" s="56" t="n"/>
      <c r="X74" s="56" t="n"/>
      <c r="Y74" s="56" t="n"/>
      <c r="Z74" s="56" t="n"/>
      <c r="AA74" s="56" t="n"/>
      <c r="AB74" s="56" t="n"/>
      <c r="AC74" s="56" t="n"/>
      <c r="AD74" s="56" t="n"/>
      <c r="AE74" s="56" t="n"/>
      <c r="AF74" s="56" t="n"/>
      <c r="AG74" s="56" t="n"/>
      <c r="AH74" s="56" t="n"/>
      <c r="AI74" s="56" t="n"/>
      <c r="AJ74" s="56" t="n"/>
      <c r="AK74" s="56" t="n"/>
      <c r="AL74" s="56" t="n"/>
    </row>
    <row r="75" hidden="1" ht="69" customHeight="1" s="173" thickBot="1">
      <c r="A75" s="59" t="inlineStr">
        <is>
          <t>Pemulihan penyisihan kerugian penurunan nilai aset non-keuangan - agunan yang diambil alih</t>
        </is>
      </c>
      <c r="B75" s="59" t="n"/>
      <c r="C75" s="56" t="inlineStr"/>
      <c r="D75" s="56" t="inlineStr"/>
      <c r="E75" s="56" t="inlineStr"/>
      <c r="F75" s="56" t="inlineStr"/>
      <c r="G75" s="56" t="inlineStr"/>
      <c r="H75" s="56" t="inlineStr"/>
      <c r="I75" s="56" t="inlineStr"/>
      <c r="J75" s="56" t="inlineStr"/>
      <c r="K75" s="56" t="n"/>
      <c r="L75" s="56" t="n"/>
      <c r="M75" s="56" t="n"/>
      <c r="N75" s="56" t="n"/>
      <c r="O75" s="56" t="n"/>
      <c r="P75" s="56" t="n"/>
      <c r="Q75" s="56" t="n"/>
      <c r="R75" s="56" t="n"/>
      <c r="S75" s="56" t="n"/>
      <c r="T75" s="56" t="n"/>
      <c r="U75" s="56" t="n"/>
      <c r="V75" s="56" t="n"/>
      <c r="W75" s="56" t="n"/>
      <c r="X75" s="56" t="n"/>
      <c r="Y75" s="56" t="n"/>
      <c r="Z75" s="56" t="n"/>
      <c r="AA75" s="56" t="n"/>
      <c r="AB75" s="56" t="n"/>
      <c r="AC75" s="56" t="n"/>
      <c r="AD75" s="56" t="n"/>
      <c r="AE75" s="56" t="n"/>
      <c r="AF75" s="56" t="n"/>
      <c r="AG75" s="56" t="n"/>
      <c r="AH75" s="56" t="n"/>
      <c r="AI75" s="56" t="n"/>
      <c r="AJ75" s="56" t="n"/>
      <c r="AK75" s="56" t="n"/>
      <c r="AL75" s="56" t="n"/>
    </row>
    <row r="76" ht="52" customHeight="1" s="173" thickBot="1">
      <c r="A76" s="59" t="inlineStr">
        <is>
          <t>Pemulihan penyisihan estimasi kerugian atas komitmen dan kontinjensi</t>
        </is>
      </c>
      <c r="B76" s="59" t="n"/>
      <c r="C76" s="56" t="inlineStr"/>
      <c r="D76" s="56" t="inlineStr"/>
      <c r="E76" s="56" t="inlineStr"/>
      <c r="F76" s="56" t="inlineStr"/>
      <c r="G76" s="56" t="n">
        <v>13.192</v>
      </c>
      <c r="H76" s="56" t="n">
        <v>0.631</v>
      </c>
      <c r="I76" s="56" t="n">
        <v>0</v>
      </c>
      <c r="J76" s="56" t="n">
        <v>0</v>
      </c>
      <c r="K76" s="56" t="n"/>
      <c r="L76" s="56" t="n"/>
      <c r="M76" s="56" t="n"/>
      <c r="N76" s="56" t="n"/>
      <c r="O76" s="56" t="n"/>
      <c r="P76" s="56" t="n"/>
      <c r="Q76" s="56" t="n"/>
      <c r="R76" s="56" t="n"/>
      <c r="S76" s="56" t="n"/>
      <c r="T76" s="56" t="n"/>
      <c r="U76" s="56" t="n"/>
      <c r="V76" s="56" t="n"/>
      <c r="W76" s="56" t="n"/>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f>IFERROR(C77/HLOOKUP(C3,'BALANCE SHEET'!$C$3:$AH$258, 42, FALSE), "")</f>
        <v/>
      </c>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t="52" customHeight="1" s="173" thickBot="1">
      <c r="A80" s="59" t="inlineStr">
        <is>
          <t>Pembentukan penyisihan kerugian penurunan nilai aset produktif</t>
        </is>
      </c>
      <c r="B80" s="59" t="n"/>
      <c r="C80" s="57" t="inlineStr"/>
      <c r="D80" s="57" t="inlineStr"/>
      <c r="E80" s="57" t="inlineStr"/>
      <c r="F80" s="57" t="inlineStr"/>
      <c r="G80" s="57" t="inlineStr"/>
      <c r="H80" s="57" t="n">
        <v>746.2619999999999</v>
      </c>
      <c r="I80" s="57" t="n">
        <v>0</v>
      </c>
      <c r="J80" s="57" t="n">
        <v>0</v>
      </c>
      <c r="K80" s="57" t="n"/>
      <c r="L80" s="57" t="n"/>
      <c r="M80" s="57" t="n"/>
      <c r="N80" s="57" t="n"/>
      <c r="O80" s="57" t="n"/>
      <c r="P80" s="57" t="n"/>
      <c r="Q80" s="57" t="n"/>
      <c r="R80" s="57" t="n"/>
      <c r="S80" s="57" t="n"/>
      <c r="T80" s="57" t="n"/>
      <c r="U80" s="57" t="n"/>
      <c r="V80" s="57" t="n"/>
      <c r="W80" s="57" t="n"/>
      <c r="X80" s="57" t="n"/>
      <c r="Y80" s="57" t="n"/>
      <c r="Z80" s="57" t="n"/>
      <c r="AA80" s="57" t="n"/>
      <c r="AB80" s="57" t="n"/>
      <c r="AC80" s="57" t="n"/>
      <c r="AD80" s="57" t="n"/>
      <c r="AE80" s="57" t="n"/>
      <c r="AF80" s="57" t="n"/>
      <c r="AG80" s="57" t="n"/>
      <c r="AH80" s="57" t="n"/>
      <c r="AI80" s="57" t="n"/>
      <c r="AJ80" s="57" t="n"/>
      <c r="AK80" s="57" t="n"/>
      <c r="AL80" s="57" t="n"/>
    </row>
    <row r="81" hidden="1" ht="52" customHeight="1" s="173" thickBot="1">
      <c r="A81" s="59" t="inlineStr">
        <is>
          <t>Pembentukan penyisihan kerugian penurunan nilai aset non-produktif</t>
        </is>
      </c>
      <c r="B81" s="59" t="n"/>
      <c r="C81" s="57" t="inlineStr"/>
      <c r="D81" s="57" t="inlineStr"/>
      <c r="E81" s="57" t="inlineStr"/>
      <c r="F81" s="57" t="inlineStr"/>
      <c r="G81" s="57" t="inlineStr"/>
      <c r="H81" s="57" t="inlineStr"/>
      <c r="I81" s="57" t="inlineStr"/>
      <c r="J81" s="57" t="inlineStr"/>
      <c r="K81" s="57" t="n"/>
      <c r="L81" s="57" t="n"/>
      <c r="M81" s="57" t="n"/>
      <c r="N81" s="57" t="n"/>
      <c r="O81" s="57" t="n"/>
      <c r="P81" s="57" t="n"/>
      <c r="Q81" s="57" t="n"/>
      <c r="R81" s="57" t="n"/>
      <c r="S81" s="57" t="n"/>
      <c r="T81" s="57" t="n"/>
      <c r="U81" s="57" t="n"/>
      <c r="V81" s="57" t="n"/>
      <c r="W81" s="57" t="n"/>
      <c r="X81" s="57" t="n"/>
      <c r="Y81" s="57" t="n"/>
      <c r="Z81" s="57" t="n"/>
      <c r="AA81" s="57" t="n"/>
      <c r="AB81" s="57" t="n"/>
      <c r="AC81" s="57" t="n"/>
      <c r="AD81" s="57" t="n"/>
      <c r="AE81" s="57" t="n"/>
      <c r="AF81" s="57" t="n"/>
      <c r="AG81" s="57" t="n"/>
      <c r="AH81" s="57" t="n"/>
      <c r="AI81" s="57" t="n"/>
      <c r="AJ81" s="57" t="n"/>
      <c r="AK81" s="57" t="n"/>
      <c r="AL81" s="57" t="n"/>
    </row>
    <row r="82" hidden="1" ht="35" customHeight="1" s="173" thickBot="1">
      <c r="A82" s="55" t="inlineStr">
        <is>
          <t>Pembalikan (beban) estimasi kerugian komitmen dan kontijensi</t>
        </is>
      </c>
      <c r="B82" s="55" t="n"/>
      <c r="C82" s="56" t="inlineStr"/>
      <c r="D82" s="56" t="inlineStr"/>
      <c r="E82" s="56" t="inlineStr"/>
      <c r="F82" s="56" t="inlineStr"/>
      <c r="G82" s="56" t="inlineStr"/>
      <c r="H82" s="56" t="inlineStr"/>
      <c r="I82" s="56" t="inlineStr"/>
      <c r="J82" s="56" t="inlineStr"/>
      <c r="K82" s="56" t="n"/>
      <c r="L82" s="56" t="n"/>
      <c r="M82" s="56" t="n"/>
      <c r="N82" s="56" t="n"/>
      <c r="O82" s="56" t="n"/>
      <c r="P82" s="56" t="n"/>
      <c r="Q82" s="56" t="n"/>
      <c r="R82" s="56" t="n"/>
      <c r="S82" s="56" t="n"/>
      <c r="T82" s="56" t="n"/>
      <c r="U82" s="56" t="n"/>
      <c r="V82" s="56" t="n"/>
      <c r="W82" s="56" t="n"/>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2276.047</v>
      </c>
      <c r="D84" s="57" t="n">
        <v>2281.455</v>
      </c>
      <c r="E84" s="57" t="n">
        <v>2499.005</v>
      </c>
      <c r="F84" s="57" t="n">
        <v>2701.546</v>
      </c>
      <c r="G84" s="57" t="n">
        <v>2744.76</v>
      </c>
      <c r="H84" s="57" t="n">
        <v>2725.498</v>
      </c>
      <c r="I84" s="57" t="n">
        <v>2685.488</v>
      </c>
      <c r="J84" s="57" t="n">
        <v>3037.386</v>
      </c>
      <c r="K84" s="57" t="n"/>
      <c r="L84" s="57" t="n"/>
      <c r="M84" s="57" t="n"/>
      <c r="N84" s="57" t="n"/>
      <c r="O84" s="57" t="n"/>
      <c r="P84" s="57" t="n"/>
      <c r="Q84" s="57" t="n"/>
      <c r="R84" s="57" t="n"/>
      <c r="S84" s="57" t="n"/>
      <c r="T84" s="57" t="n"/>
      <c r="U84" s="57" t="n"/>
      <c r="V84" s="57" t="n"/>
      <c r="W84" s="57" t="n"/>
      <c r="X84" s="57" t="n"/>
      <c r="Y84" s="57" t="n"/>
      <c r="Z84" s="57" t="n"/>
      <c r="AA84" s="57" t="n"/>
      <c r="AB84" s="57" t="n"/>
      <c r="AC84" s="57" t="n"/>
      <c r="AD84" s="57" t="n"/>
      <c r="AE84" s="57" t="n"/>
      <c r="AF84" s="57" t="n"/>
      <c r="AG84" s="57" t="n"/>
      <c r="AH84" s="57" t="n"/>
      <c r="AI84" s="57" t="n"/>
      <c r="AJ84" s="57" t="n"/>
      <c r="AK84" s="57" t="n"/>
      <c r="AL84" s="57" t="n"/>
    </row>
    <row r="85" hidden="1" ht="18" customHeight="1" s="173" thickBot="1">
      <c r="A85" s="59" t="inlineStr">
        <is>
          <t>Beban penjualan</t>
        </is>
      </c>
      <c r="B85" s="59" t="n"/>
      <c r="C85" s="57" t="inlineStr"/>
      <c r="D85" s="57" t="inlineStr"/>
      <c r="E85" s="57" t="inlineStr"/>
      <c r="F85" s="57" t="inlineStr"/>
      <c r="G85" s="57" t="inlineStr"/>
      <c r="H85" s="57" t="inlineStr"/>
      <c r="I85" s="57" t="inlineStr"/>
      <c r="J85" s="57" t="inlineStr"/>
      <c r="K85" s="57" t="n"/>
      <c r="L85" s="57" t="n"/>
      <c r="M85" s="57" t="n"/>
      <c r="N85" s="57" t="n"/>
      <c r="O85" s="57" t="n"/>
      <c r="P85" s="57" t="n"/>
      <c r="Q85" s="57" t="n"/>
      <c r="R85" s="57" t="n"/>
      <c r="S85" s="57" t="n"/>
      <c r="T85" s="57" t="n"/>
      <c r="U85" s="57" t="n"/>
      <c r="V85" s="57" t="n"/>
      <c r="W85" s="57" t="n"/>
      <c r="X85" s="57" t="n"/>
      <c r="Y85" s="57" t="n"/>
      <c r="Z85" s="57" t="n"/>
      <c r="AA85" s="57" t="n"/>
      <c r="AB85" s="57" t="n"/>
      <c r="AC85" s="57" t="n"/>
      <c r="AD85" s="57" t="n"/>
      <c r="AE85" s="57" t="n"/>
      <c r="AF85" s="57" t="n"/>
      <c r="AG85" s="57" t="n"/>
      <c r="AH85" s="57" t="n"/>
      <c r="AI85" s="57" t="n"/>
      <c r="AJ85" s="57" t="n"/>
      <c r="AK85" s="57" t="n"/>
      <c r="AL85" s="57" t="n"/>
    </row>
    <row r="86" hidden="1" ht="35" customHeight="1" s="173" thickBot="1">
      <c r="A86" s="59" t="inlineStr">
        <is>
          <t>Beban sewa, pemeliharaan, dan perbaikan</t>
        </is>
      </c>
      <c r="B86" s="59" t="n"/>
      <c r="C86" s="57" t="inlineStr"/>
      <c r="D86" s="57" t="inlineStr"/>
      <c r="E86" s="57" t="inlineStr"/>
      <c r="F86" s="57" t="inlineStr"/>
      <c r="G86" s="57" t="inlineStr"/>
      <c r="H86" s="57" t="inlineStr"/>
      <c r="I86" s="57" t="inlineStr"/>
      <c r="J86" s="57" t="inlineStr"/>
      <c r="K86" s="57" t="n"/>
      <c r="L86" s="57" t="n"/>
      <c r="M86" s="57" t="n"/>
      <c r="N86" s="57" t="n"/>
      <c r="O86" s="57" t="n"/>
      <c r="P86" s="57" t="n"/>
      <c r="Q86" s="57" t="n"/>
      <c r="R86" s="57" t="n"/>
      <c r="S86" s="57" t="n"/>
      <c r="T86" s="57" t="n"/>
      <c r="U86" s="57" t="n"/>
      <c r="V86" s="57" t="n"/>
      <c r="W86" s="57" t="n"/>
      <c r="X86" s="57" t="n"/>
      <c r="Y86" s="57" t="n"/>
      <c r="Z86" s="57" t="n"/>
      <c r="AA86" s="57" t="n"/>
      <c r="AB86" s="57" t="n"/>
      <c r="AC86" s="57" t="n"/>
      <c r="AD86" s="57" t="n"/>
      <c r="AE86" s="57" t="n"/>
      <c r="AF86" s="57" t="n"/>
      <c r="AG86" s="57" t="n"/>
      <c r="AH86" s="57" t="n"/>
      <c r="AI86" s="57" t="n"/>
      <c r="AJ86" s="57" t="n"/>
      <c r="AK86" s="57" t="n"/>
      <c r="AL86" s="57" t="n"/>
    </row>
    <row r="87" hidden="1" ht="18" customHeight="1" s="173" thickBot="1">
      <c r="A87" s="59" t="inlineStr">
        <is>
          <t>Beban provisi dan komisi</t>
        </is>
      </c>
      <c r="B87" s="59" t="n"/>
      <c r="C87" s="57" t="inlineStr"/>
      <c r="D87" s="57" t="inlineStr"/>
      <c r="E87" s="57" t="inlineStr"/>
      <c r="F87" s="57" t="inlineStr"/>
      <c r="G87" s="57" t="inlineStr"/>
      <c r="H87" s="57" t="inlineStr"/>
      <c r="I87" s="57" t="inlineStr"/>
      <c r="J87" s="57" t="inlineStr"/>
      <c r="K87" s="57" t="n"/>
      <c r="L87" s="57" t="n"/>
      <c r="M87" s="57" t="n"/>
      <c r="N87" s="57" t="n"/>
      <c r="O87" s="57" t="n"/>
      <c r="P87" s="57" t="n"/>
      <c r="Q87" s="57" t="n"/>
      <c r="R87" s="57" t="n"/>
      <c r="S87" s="57" t="n"/>
      <c r="T87" s="57" t="n"/>
      <c r="U87" s="57" t="n"/>
      <c r="V87" s="57" t="n"/>
      <c r="W87" s="57" t="n"/>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n">
        <v>3099.051</v>
      </c>
      <c r="D88" s="57" t="n">
        <v>2756.261</v>
      </c>
      <c r="E88" s="57" t="n">
        <v>3244.282</v>
      </c>
      <c r="F88" s="57" t="n">
        <v>4318.613</v>
      </c>
      <c r="G88" s="57" t="n">
        <v>4243.264</v>
      </c>
      <c r="H88" s="57" t="n">
        <v>3366.023</v>
      </c>
      <c r="I88" s="57" t="n">
        <v>4389.299</v>
      </c>
      <c r="J88" s="57" t="n">
        <v>5443.339</v>
      </c>
      <c r="K88" s="57" t="n"/>
      <c r="L88" s="57" t="n"/>
      <c r="M88" s="57" t="n"/>
      <c r="N88" s="57" t="n"/>
      <c r="O88" s="57" t="n"/>
      <c r="P88" s="57" t="n"/>
      <c r="Q88" s="57" t="n"/>
      <c r="R88" s="57" t="n"/>
      <c r="S88" s="57" t="n"/>
      <c r="T88" s="57" t="n"/>
      <c r="U88" s="57" t="n"/>
      <c r="V88" s="57" t="n"/>
      <c r="W88" s="57" t="n"/>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2058.397</v>
      </c>
      <c r="D89" s="61" t="n">
        <v>2059.493</v>
      </c>
      <c r="E89" s="61" t="n">
        <v>2212.126</v>
      </c>
      <c r="F89" s="61" t="n">
        <v>2598.615</v>
      </c>
      <c r="G89" s="61" t="n">
        <v>2848.858</v>
      </c>
      <c r="H89" s="61" t="n">
        <v>2148.725</v>
      </c>
      <c r="I89" s="61" t="n">
        <v>1775.213</v>
      </c>
      <c r="J89" s="61" t="n">
        <v>1983.642</v>
      </c>
      <c r="K89" s="61" t="n"/>
      <c r="L89" s="61" t="n"/>
      <c r="M89" s="61" t="n"/>
      <c r="N89" s="61" t="n"/>
      <c r="O89" s="61" t="n"/>
      <c r="P89" s="61" t="n"/>
      <c r="Q89" s="61" t="n"/>
      <c r="R89" s="61" t="n"/>
      <c r="S89" s="61" t="n"/>
      <c r="T89" s="61" t="n"/>
      <c r="U89" s="61" t="n"/>
      <c r="V89" s="61" t="n"/>
      <c r="W89" s="61" t="n"/>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t="18" customHeight="1" s="173" thickBot="1">
      <c r="A93" s="55" t="inlineStr">
        <is>
          <t>Pendapatan bukan operasional</t>
        </is>
      </c>
      <c r="B93" s="55" t="n"/>
      <c r="C93" s="56" t="inlineStr"/>
      <c r="D93" s="56" t="inlineStr"/>
      <c r="E93" s="56" t="inlineStr"/>
      <c r="F93" s="56" t="inlineStr"/>
      <c r="G93" s="56" t="inlineStr"/>
      <c r="H93" s="56" t="inlineStr"/>
      <c r="I93" s="56" t="n">
        <v>8.57</v>
      </c>
      <c r="J93" s="56" t="inlineStr"/>
      <c r="K93" s="56" t="n"/>
      <c r="L93" s="56" t="n"/>
      <c r="M93" s="56" t="n"/>
      <c r="N93" s="56" t="n"/>
      <c r="O93" s="56" t="n"/>
      <c r="P93" s="56" t="n"/>
      <c r="Q93" s="56" t="n"/>
      <c r="R93" s="56" t="n"/>
      <c r="S93" s="56" t="n"/>
      <c r="T93" s="56" t="n"/>
      <c r="U93" s="56" t="n"/>
      <c r="V93" s="56" t="n"/>
      <c r="W93" s="56" t="n"/>
      <c r="X93" s="56" t="n"/>
      <c r="Y93" s="56" t="n"/>
      <c r="Z93" s="56" t="n"/>
      <c r="AA93" s="56" t="n"/>
      <c r="AB93" s="56" t="n"/>
      <c r="AC93" s="56" t="n"/>
      <c r="AD93" s="56" t="n"/>
      <c r="AE93" s="56" t="n"/>
      <c r="AF93" s="56" t="n"/>
      <c r="AG93" s="56" t="n"/>
      <c r="AH93" s="56" t="n"/>
      <c r="AI93" s="56" t="n"/>
      <c r="AJ93" s="56" t="n"/>
      <c r="AK93" s="56" t="n"/>
      <c r="AL93" s="56" t="n"/>
    </row>
    <row r="94" ht="18" customHeight="1" s="173" thickBot="1">
      <c r="A94" s="55" t="inlineStr">
        <is>
          <t>Beban bukan operasional</t>
        </is>
      </c>
      <c r="B94" s="55" t="n"/>
      <c r="C94" s="57" t="n">
        <v>121.353</v>
      </c>
      <c r="D94" s="57" t="n">
        <v>81.53100000000001</v>
      </c>
      <c r="E94" s="57" t="n">
        <v>44.098</v>
      </c>
      <c r="F94" s="57" t="n">
        <v>11.033</v>
      </c>
      <c r="G94" s="57" t="n">
        <v>13.24</v>
      </c>
      <c r="H94" s="57" t="n">
        <v>22.358</v>
      </c>
      <c r="I94" s="57" t="inlineStr"/>
      <c r="J94" s="57" t="n">
        <v>24.747</v>
      </c>
      <c r="K94" s="57" t="n"/>
      <c r="L94" s="57" t="n"/>
      <c r="M94" s="57" t="n"/>
      <c r="N94" s="57" t="n"/>
      <c r="O94" s="57" t="n"/>
      <c r="P94" s="57" t="n"/>
      <c r="Q94" s="57" t="n"/>
      <c r="R94" s="57" t="n"/>
      <c r="S94" s="57" t="n"/>
      <c r="T94" s="57" t="n"/>
      <c r="U94" s="57" t="n"/>
      <c r="V94" s="57" t="n"/>
      <c r="W94" s="57" t="n"/>
      <c r="X94" s="57" t="n"/>
      <c r="Y94" s="57" t="n"/>
      <c r="Z94" s="57" t="n"/>
      <c r="AA94" s="57" t="n"/>
      <c r="AB94" s="57" t="n"/>
      <c r="AC94" s="57" t="n"/>
      <c r="AD94" s="57" t="n"/>
      <c r="AE94" s="57" t="n"/>
      <c r="AF94" s="57" t="n"/>
      <c r="AG94" s="57" t="n"/>
      <c r="AH94" s="57" t="n"/>
      <c r="AI94" s="57" t="n"/>
      <c r="AJ94" s="57" t="n"/>
      <c r="AK94" s="57" t="n"/>
      <c r="AL94" s="57" t="n"/>
    </row>
    <row r="95" hidden="1" ht="52" customHeight="1" s="173" thickBot="1">
      <c r="A95" s="55" t="inlineStr">
        <is>
          <t>Bagian atas laba (rugi) entitas asosiasi yang dicatat dengan menggunakan metode ekuitas</t>
        </is>
      </c>
      <c r="B95" s="55" t="n"/>
      <c r="C95" s="56" t="inlineStr"/>
      <c r="D95" s="56" t="inlineStr"/>
      <c r="E95" s="56" t="inlineStr"/>
      <c r="F95" s="56" t="inlineStr"/>
      <c r="G95" s="56" t="inlineStr"/>
      <c r="H95" s="56" t="inlineStr"/>
      <c r="I95" s="56" t="inlineStr"/>
      <c r="J95" s="56" t="inlineStr"/>
      <c r="K95" s="56" t="n"/>
      <c r="L95" s="56" t="n"/>
      <c r="M95" s="56" t="n"/>
      <c r="N95" s="56" t="n"/>
      <c r="O95" s="56" t="n"/>
      <c r="P95" s="56" t="n"/>
      <c r="Q95" s="56" t="n"/>
      <c r="R95" s="56" t="n"/>
      <c r="S95" s="56" t="n"/>
      <c r="T95" s="56" t="n"/>
      <c r="U95" s="56" t="n"/>
      <c r="V95" s="56" t="n"/>
      <c r="W95" s="56" t="n"/>
      <c r="X95" s="56" t="n"/>
      <c r="Y95" s="56" t="n"/>
      <c r="Z95" s="56" t="n"/>
      <c r="AA95" s="56" t="n"/>
      <c r="AB95" s="56" t="n"/>
      <c r="AC95" s="56" t="n"/>
      <c r="AD95" s="56" t="n"/>
      <c r="AE95" s="56" t="n"/>
      <c r="AF95" s="56" t="n"/>
      <c r="AG95" s="56" t="n"/>
      <c r="AH95" s="56" t="n"/>
      <c r="AI95" s="56" t="n"/>
      <c r="AJ95" s="56" t="n"/>
      <c r="AK95" s="56" t="n"/>
      <c r="AL95" s="56" t="n"/>
    </row>
    <row r="96" hidden="1" ht="52" customHeight="1" s="173" thickBot="1">
      <c r="A96" s="55" t="inlineStr">
        <is>
          <t>Bagian atas laba (rugi) entitas ventura bersama yang dicatat menggunakan metode ekuitas</t>
        </is>
      </c>
      <c r="B96" s="55" t="n"/>
      <c r="C96" s="56" t="inlineStr"/>
      <c r="D96" s="56" t="inlineStr"/>
      <c r="E96" s="56" t="inlineStr"/>
      <c r="F96" s="56" t="inlineStr"/>
      <c r="G96" s="56" t="inlineStr"/>
      <c r="H96" s="56" t="inlineStr"/>
      <c r="I96" s="56" t="inlineStr"/>
      <c r="J96" s="56" t="inlineStr"/>
      <c r="K96" s="56" t="n"/>
      <c r="L96" s="56" t="n"/>
      <c r="M96" s="56" t="n"/>
      <c r="N96" s="56" t="n"/>
      <c r="O96" s="56" t="n"/>
      <c r="P96" s="56" t="n"/>
      <c r="Q96" s="56" t="n"/>
      <c r="R96" s="56" t="n"/>
      <c r="S96" s="56" t="n"/>
      <c r="T96" s="56" t="n"/>
      <c r="U96" s="56" t="n"/>
      <c r="V96" s="56" t="n"/>
      <c r="W96" s="56" t="n"/>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1937.044</v>
      </c>
      <c r="D97" s="61" t="n">
        <v>1977.962</v>
      </c>
      <c r="E97" s="61" t="n">
        <v>2168.028</v>
      </c>
      <c r="F97" s="61" t="n">
        <v>2587.582</v>
      </c>
      <c r="G97" s="61" t="n">
        <v>2835.618</v>
      </c>
      <c r="H97" s="61" t="n">
        <v>2126.367</v>
      </c>
      <c r="I97" s="61" t="n">
        <v>1783.783</v>
      </c>
      <c r="J97" s="61" t="n">
        <v>1958.895</v>
      </c>
      <c r="K97" s="61" t="n"/>
      <c r="L97" s="61" t="n"/>
      <c r="M97" s="61" t="n"/>
      <c r="N97" s="61" t="n"/>
      <c r="O97" s="61" t="n"/>
      <c r="P97" s="61" t="n"/>
      <c r="Q97" s="61" t="n"/>
      <c r="R97" s="61" t="n"/>
      <c r="S97" s="61" t="n"/>
      <c r="T97" s="61" t="n"/>
      <c r="U97" s="61" t="n"/>
      <c r="V97" s="61" t="n"/>
      <c r="W97" s="61" t="n"/>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n">
        <v>-384.648</v>
      </c>
      <c r="D98" s="56" t="n">
        <v>-413.47</v>
      </c>
      <c r="E98" s="56" t="n">
        <v>-478.032</v>
      </c>
      <c r="F98" s="56" t="n">
        <v>-568.928</v>
      </c>
      <c r="G98" s="56" t="n">
        <v>-590.336</v>
      </c>
      <c r="H98" s="56" t="n">
        <v>-445.19</v>
      </c>
      <c r="I98" s="56" t="n">
        <v>-328.597</v>
      </c>
      <c r="J98" s="56" t="n">
        <v>-374.769</v>
      </c>
      <c r="K98" s="56" t="n"/>
      <c r="L98" s="56" t="n"/>
      <c r="M98" s="56" t="n"/>
      <c r="N98" s="56" t="n"/>
      <c r="O98" s="56" t="n"/>
      <c r="P98" s="56" t="n"/>
      <c r="Q98" s="56" t="n"/>
      <c r="R98" s="56" t="n"/>
      <c r="S98" s="56" t="n"/>
      <c r="T98" s="56" t="n"/>
      <c r="U98" s="56" t="n"/>
      <c r="V98" s="56" t="n"/>
      <c r="W98" s="56" t="n"/>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1552.396</v>
      </c>
      <c r="D99" s="61" t="n">
        <v>1564.492</v>
      </c>
      <c r="E99" s="61" t="n">
        <v>1689.996</v>
      </c>
      <c r="F99" s="61" t="n">
        <v>2018.654</v>
      </c>
      <c r="G99" s="61" t="n">
        <v>2245.282</v>
      </c>
      <c r="H99" s="61" t="n">
        <v>1681.177</v>
      </c>
      <c r="I99" s="61" t="n">
        <v>1455.186</v>
      </c>
      <c r="J99" s="61" t="n">
        <v>1584.126</v>
      </c>
      <c r="K99" s="61" t="n"/>
      <c r="L99" s="61" t="n"/>
      <c r="M99" s="61" t="n"/>
      <c r="N99" s="61" t="n"/>
      <c r="O99" s="61" t="n"/>
      <c r="P99" s="61" t="n"/>
      <c r="Q99" s="61" t="n"/>
      <c r="R99" s="61" t="n"/>
      <c r="S99" s="61" t="n"/>
      <c r="T99" s="61" t="n"/>
      <c r="U99" s="61" t="n"/>
      <c r="V99" s="61" t="n"/>
      <c r="W99" s="61" t="n"/>
      <c r="X99" s="61" t="n"/>
      <c r="Y99" s="61" t="n"/>
      <c r="Z99" s="61" t="n"/>
      <c r="AA99" s="61" t="n"/>
      <c r="AB99" s="61" t="n"/>
      <c r="AC99" s="61" t="n"/>
      <c r="AD99" s="61" t="n"/>
      <c r="AE99" s="61" t="n"/>
      <c r="AF99" s="61" t="n"/>
      <c r="AG99" s="61" t="n"/>
      <c r="AH99" s="61" t="n"/>
      <c r="AI99" s="61" t="n"/>
      <c r="AJ99" s="61" t="n"/>
      <c r="AK99" s="61" t="n"/>
      <c r="AL99" s="61" t="n"/>
    </row>
    <row r="100" hidden="1" ht="35" customHeight="1" s="173" thickBot="1">
      <c r="A100" s="62" t="inlineStr">
        <is>
          <t>Laba (rugi) dari operasi yang dihentikan</t>
        </is>
      </c>
      <c r="B100" s="62" t="n"/>
      <c r="C100" s="56" t="inlineStr"/>
      <c r="D100" s="56" t="inlineStr"/>
      <c r="E100" s="56" t="inlineStr"/>
      <c r="F100" s="56" t="inlineStr"/>
      <c r="G100" s="56" t="inlineStr"/>
      <c r="H100" s="56" t="inlineStr"/>
      <c r="I100" s="56" t="inlineStr"/>
      <c r="J100" s="56" t="inlineStr"/>
      <c r="K100" s="56" t="n"/>
      <c r="L100" s="56" t="n"/>
      <c r="M100" s="56" t="n"/>
      <c r="N100" s="56" t="n"/>
      <c r="O100" s="56" t="n"/>
      <c r="P100" s="56" t="n"/>
      <c r="Q100" s="56" t="n"/>
      <c r="R100" s="56" t="n"/>
      <c r="S100" s="56" t="n"/>
      <c r="T100" s="56" t="n"/>
      <c r="U100" s="56" t="n"/>
      <c r="V100" s="56" t="n"/>
      <c r="W100" s="56" t="n"/>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1552.396</v>
      </c>
      <c r="D101" s="61" t="n">
        <v>1564.492</v>
      </c>
      <c r="E101" s="61" t="n">
        <v>1689.996</v>
      </c>
      <c r="F101" s="61" t="n">
        <v>2018.654</v>
      </c>
      <c r="G101" s="61" t="n">
        <v>2245.282</v>
      </c>
      <c r="H101" s="61" t="n">
        <v>1681.177</v>
      </c>
      <c r="I101" s="61" t="n">
        <v>1455.186</v>
      </c>
      <c r="J101" s="61" t="n">
        <v>1584.126</v>
      </c>
      <c r="K101" s="61" t="n"/>
      <c r="L101" s="61" t="n"/>
      <c r="M101" s="61" t="n"/>
      <c r="N101" s="61" t="n"/>
      <c r="O101" s="61" t="n"/>
      <c r="P101" s="61" t="n"/>
      <c r="Q101" s="61" t="n"/>
      <c r="R101" s="61" t="n"/>
      <c r="S101" s="61" t="n"/>
      <c r="T101" s="61" t="n"/>
      <c r="U101" s="61" t="n"/>
      <c r="V101" s="61" t="n"/>
      <c r="W101" s="61" t="n"/>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idden="1" ht="69" customHeight="1" s="173" thickBot="1">
      <c r="A104" s="59" t="inlineStr">
        <is>
          <t>Pendapatan komprehensif lainnya atas keuntungan (kerugian) hasil revaluasi aset tetap, sebelum pajak</t>
        </is>
      </c>
      <c r="B104" s="65" t="n"/>
      <c r="C104" s="56" t="n"/>
      <c r="D104" s="56" t="n"/>
      <c r="E104" s="56" t="n"/>
      <c r="F104" s="56" t="n"/>
      <c r="G104" s="56" t="n"/>
      <c r="H104" s="56" t="n"/>
      <c r="I104" s="56" t="n"/>
      <c r="J104" s="56" t="n"/>
      <c r="K104" s="56" t="n"/>
      <c r="L104" s="56" t="n"/>
      <c r="M104" s="56" t="n"/>
      <c r="N104" s="56" t="n"/>
      <c r="O104" s="56" t="n"/>
      <c r="P104" s="56" t="n"/>
      <c r="Q104" s="56" t="n"/>
      <c r="R104" s="56" t="n"/>
      <c r="S104" s="56" t="n"/>
      <c r="T104" s="56" t="n"/>
      <c r="U104" s="56" t="n"/>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idden="1" ht="69" customHeight="1" s="173" thickBot="1">
      <c r="A105" s="59" t="inlineStr">
        <is>
          <t>Pendapatan komprehensif lainnya atas pengukuran kembali kewajiban manfaat pasti, sebelum pajak</t>
        </is>
      </c>
      <c r="B105" s="65" t="n"/>
      <c r="C105" s="56" t="n"/>
      <c r="D105" s="56" t="n"/>
      <c r="E105" s="56" t="n"/>
      <c r="F105" s="56" t="n"/>
      <c r="G105" s="56" t="n"/>
      <c r="H105" s="56" t="n"/>
      <c r="I105" s="56" t="n"/>
      <c r="J105" s="56" t="n"/>
      <c r="K105" s="56" t="n"/>
      <c r="L105" s="56" t="n"/>
      <c r="M105" s="56" t="n"/>
      <c r="N105" s="56" t="n"/>
      <c r="O105" s="56" t="n"/>
      <c r="P105" s="56" t="n"/>
      <c r="Q105" s="56" t="n"/>
      <c r="R105" s="56" t="n"/>
      <c r="S105" s="56" t="n"/>
      <c r="T105" s="56" t="n"/>
      <c r="U105" s="56" t="n"/>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idden="1" ht="86" customHeight="1" s="173" thickBot="1">
      <c r="A106" s="59" t="inlineStr">
        <is>
          <t>Penyesuaian lainnya atas pendapatan komprehensif lainnya yang tidak akan direklasifikasi ke laba rugi, sebelum pajak</t>
        </is>
      </c>
      <c r="B106" s="65" t="n"/>
      <c r="C106" s="56" t="n"/>
      <c r="D106" s="56" t="n"/>
      <c r="E106" s="56" t="n"/>
      <c r="F106" s="56" t="n"/>
      <c r="G106" s="56" t="n"/>
      <c r="H106" s="56" t="n"/>
      <c r="I106" s="56" t="n"/>
      <c r="J106" s="56" t="n"/>
      <c r="K106" s="56" t="n"/>
      <c r="L106" s="56" t="n"/>
      <c r="M106" s="56" t="n"/>
      <c r="N106" s="56" t="n"/>
      <c r="O106" s="56" t="n"/>
      <c r="P106" s="56" t="n"/>
      <c r="Q106" s="56" t="n"/>
      <c r="R106" s="56" t="n"/>
      <c r="S106" s="56" t="n"/>
      <c r="T106" s="56" t="n"/>
      <c r="U106" s="56" t="n"/>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idden="1" ht="69" customHeight="1" s="173" thickBot="1">
      <c r="A107" s="59" t="inlineStr">
        <is>
          <t>Jumlah pendapatan komprehensif lainnya yang tidak akan direklasifikasi ke laba rugi, sebelum pajak</t>
        </is>
      </c>
      <c r="B107" s="65" t="n"/>
      <c r="C107" s="56" t="n"/>
      <c r="D107" s="56" t="n"/>
      <c r="E107" s="56" t="n"/>
      <c r="F107" s="56" t="n"/>
      <c r="G107" s="56" t="n"/>
      <c r="H107" s="56" t="n"/>
      <c r="I107" s="56" t="n"/>
      <c r="J107" s="56" t="n"/>
      <c r="K107" s="56" t="n"/>
      <c r="L107" s="56" t="n"/>
      <c r="M107" s="56" t="n"/>
      <c r="N107" s="56" t="n"/>
      <c r="O107" s="56" t="n"/>
      <c r="P107" s="56" t="n"/>
      <c r="Q107" s="56" t="n"/>
      <c r="R107" s="56" t="n"/>
      <c r="S107" s="56" t="n"/>
      <c r="T107" s="56" t="n"/>
      <c r="U107" s="56" t="n"/>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idden="1" ht="35" customHeight="1" s="173" thickBot="1">
      <c r="A109" s="59" t="inlineStr">
        <is>
          <t>Keuntungan (kerugian) selisih kurs penjabaran, sebelum pajak</t>
        </is>
      </c>
      <c r="B109" s="65" t="n"/>
      <c r="C109" s="56" t="n"/>
      <c r="D109" s="56" t="n"/>
      <c r="E109" s="56" t="n"/>
      <c r="F109" s="56" t="n"/>
      <c r="G109" s="56" t="n"/>
      <c r="H109" s="56" t="n"/>
      <c r="I109" s="56" t="n"/>
      <c r="J109" s="56" t="n"/>
      <c r="K109" s="56" t="n"/>
      <c r="L109" s="56" t="n"/>
      <c r="M109" s="56" t="n"/>
      <c r="N109" s="56" t="n"/>
      <c r="O109" s="56" t="n"/>
      <c r="P109" s="56" t="n"/>
      <c r="Q109" s="56" t="n"/>
      <c r="R109" s="56" t="n"/>
      <c r="S109" s="56" t="n"/>
      <c r="T109" s="56" t="n"/>
      <c r="U109" s="56" t="n"/>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idden="1" ht="35" customHeight="1" s="173" thickBot="1">
      <c r="A110" s="59" t="inlineStr">
        <is>
          <t>Penyesuaian reklasifikasi selisih kurs penjabaran, sebelum pajak</t>
        </is>
      </c>
      <c r="B110" s="65" t="n"/>
      <c r="C110" s="57" t="n"/>
      <c r="D110" s="57" t="n"/>
      <c r="E110" s="57" t="n"/>
      <c r="F110" s="57" t="n"/>
      <c r="G110" s="57" t="n"/>
      <c r="H110" s="57" t="n"/>
      <c r="I110" s="57" t="n"/>
      <c r="J110" s="57" t="n"/>
      <c r="K110" s="57" t="n"/>
      <c r="L110" s="57" t="n"/>
      <c r="M110" s="57" t="n"/>
      <c r="N110" s="57" t="n"/>
      <c r="O110" s="57" t="n"/>
      <c r="P110" s="57" t="n"/>
      <c r="Q110" s="57" t="n"/>
      <c r="R110" s="57" t="n"/>
      <c r="S110" s="57" t="n"/>
      <c r="T110" s="57" t="n"/>
      <c r="U110" s="57" t="n"/>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idden="1" ht="103" customHeight="1" s="173" thickBot="1">
      <c r="A111" s="59" t="inlineStr">
        <is>
          <t>Keuntungan (kerugian) yang belum direalisasi atas perubahan nilai wajar aset keuangan melalui penghasilan komprehensif lain, sebelum pajak</t>
        </is>
      </c>
      <c r="B111" s="65" t="n"/>
      <c r="C111" s="56" t="n"/>
      <c r="D111" s="56" t="n"/>
      <c r="E111" s="56" t="n"/>
      <c r="F111" s="56" t="n"/>
      <c r="G111" s="56" t="n"/>
      <c r="H111" s="56" t="n"/>
      <c r="I111" s="56" t="n"/>
      <c r="J111" s="56" t="n"/>
      <c r="K111" s="56" t="n"/>
      <c r="L111" s="56" t="n"/>
      <c r="M111" s="56" t="n"/>
      <c r="N111" s="56" t="n"/>
      <c r="O111" s="56" t="n"/>
      <c r="P111" s="56" t="n"/>
      <c r="Q111" s="56" t="n"/>
      <c r="R111" s="56" t="n"/>
      <c r="S111" s="56" t="n"/>
      <c r="T111" s="56" t="n"/>
      <c r="U111" s="56" t="n"/>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idden="1" ht="86" customHeight="1" s="173" thickBot="1">
      <c r="A112" s="59" t="inlineStr">
        <is>
          <t>Penyesuaian reklasifikasi atas aset keuangan nilai wajar melalui pendapatan komprehensif lainnya, sebelum pajak</t>
        </is>
      </c>
      <c r="B112" s="65" t="n"/>
      <c r="C112" s="57" t="n"/>
      <c r="D112" s="57" t="n"/>
      <c r="E112" s="57" t="n"/>
      <c r="F112" s="57" t="n"/>
      <c r="G112" s="57" t="n"/>
      <c r="H112" s="57" t="n"/>
      <c r="I112" s="57" t="n"/>
      <c r="J112" s="57" t="n"/>
      <c r="K112" s="57" t="n"/>
      <c r="L112" s="57" t="n"/>
      <c r="M112" s="57" t="n"/>
      <c r="N112" s="57" t="n"/>
      <c r="O112" s="57" t="n"/>
      <c r="P112" s="57" t="n"/>
      <c r="Q112" s="57" t="n"/>
      <c r="R112" s="57" t="n"/>
      <c r="S112" s="57" t="n"/>
      <c r="T112" s="57" t="n"/>
      <c r="U112" s="57" t="n"/>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idden="1" ht="35" customHeight="1" s="173" thickBot="1">
      <c r="A113" s="59" t="inlineStr">
        <is>
          <t>Keuntungan (kerugian) lindung nilai arus kas, sebelum pajak</t>
        </is>
      </c>
      <c r="B113" s="65" t="n"/>
      <c r="C113" s="56" t="n"/>
      <c r="D113" s="56" t="n"/>
      <c r="E113" s="56" t="n"/>
      <c r="F113" s="56" t="n"/>
      <c r="G113" s="56" t="n"/>
      <c r="H113" s="56" t="n"/>
      <c r="I113" s="56" t="n"/>
      <c r="J113" s="56" t="n"/>
      <c r="K113" s="56" t="n"/>
      <c r="L113" s="56" t="n"/>
      <c r="M113" s="56" t="n"/>
      <c r="N113" s="56" t="n"/>
      <c r="O113" s="56" t="n"/>
      <c r="P113" s="56" t="n"/>
      <c r="Q113" s="56" t="n"/>
      <c r="R113" s="56" t="n"/>
      <c r="S113" s="56" t="n"/>
      <c r="T113" s="56" t="n"/>
      <c r="U113" s="56" t="n"/>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idden="1" ht="52" customHeight="1" s="173" thickBot="1">
      <c r="A114" s="59" t="inlineStr">
        <is>
          <t>Penyesuaian reklasifikasi atas lindung nilai arus kas, sebelum pajak</t>
        </is>
      </c>
      <c r="B114" s="65" t="n"/>
      <c r="C114" s="57" t="n"/>
      <c r="D114" s="57" t="n"/>
      <c r="E114" s="57" t="n"/>
      <c r="F114" s="57" t="n"/>
      <c r="G114" s="57" t="n"/>
      <c r="H114" s="57" t="n"/>
      <c r="I114" s="57" t="n"/>
      <c r="J114" s="57" t="n"/>
      <c r="K114" s="57" t="n"/>
      <c r="L114" s="57" t="n"/>
      <c r="M114" s="57" t="n"/>
      <c r="N114" s="57" t="n"/>
      <c r="O114" s="57" t="n"/>
      <c r="P114" s="57" t="n"/>
      <c r="Q114" s="57" t="n"/>
      <c r="R114" s="57" t="n"/>
      <c r="S114" s="57" t="n"/>
      <c r="T114" s="57" t="n"/>
      <c r="U114" s="57" t="n"/>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idden="1"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n"/>
      <c r="D115" s="56" t="n"/>
      <c r="E115" s="56" t="n"/>
      <c r="F115" s="56" t="n"/>
      <c r="G115" s="56" t="n"/>
      <c r="H115" s="56" t="n"/>
      <c r="I115" s="56" t="n"/>
      <c r="J115" s="56" t="n"/>
      <c r="K115" s="56" t="n"/>
      <c r="L115" s="56" t="n"/>
      <c r="M115" s="56" t="n"/>
      <c r="N115" s="56" t="n"/>
      <c r="O115" s="56" t="n"/>
      <c r="P115" s="56" t="n"/>
      <c r="Q115" s="56" t="n"/>
      <c r="R115" s="56" t="n"/>
      <c r="S115" s="56" t="n"/>
      <c r="T115" s="56" t="n"/>
      <c r="U115" s="56" t="n"/>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idden="1" ht="69" customHeight="1" s="173" thickBot="1">
      <c r="A116" s="59" t="inlineStr">
        <is>
          <t>Keuntungan (kerugian) lindung nilai investasi bersih kegiatan usaha luar negeri, sebelum pajak</t>
        </is>
      </c>
      <c r="B116" s="65" t="n"/>
      <c r="C116" s="56" t="n"/>
      <c r="D116" s="56" t="n"/>
      <c r="E116" s="56" t="n"/>
      <c r="F116" s="56" t="n"/>
      <c r="G116" s="56" t="n"/>
      <c r="H116" s="56" t="n"/>
      <c r="I116" s="56" t="n"/>
      <c r="J116" s="56" t="n"/>
      <c r="K116" s="56" t="n"/>
      <c r="L116" s="56" t="n"/>
      <c r="M116" s="56" t="n"/>
      <c r="N116" s="56" t="n"/>
      <c r="O116" s="56" t="n"/>
      <c r="P116" s="56" t="n"/>
      <c r="Q116" s="56" t="n"/>
      <c r="R116" s="56" t="n"/>
      <c r="S116" s="56" t="n"/>
      <c r="T116" s="56" t="n"/>
      <c r="U116" s="56" t="n"/>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idden="1" ht="69" customHeight="1" s="173" thickBot="1">
      <c r="A117" s="59" t="inlineStr">
        <is>
          <t>Penyesuaian reklasifikasi atas lindung nilai investasi bersih kegiatan usaha luar negeri, sebelum pajak</t>
        </is>
      </c>
      <c r="B117" s="65" t="n"/>
      <c r="C117" s="57" t="n"/>
      <c r="D117" s="57" t="n"/>
      <c r="E117" s="57" t="n"/>
      <c r="F117" s="57" t="n"/>
      <c r="G117" s="57" t="n"/>
      <c r="H117" s="57" t="n"/>
      <c r="I117" s="57" t="n"/>
      <c r="J117" s="57" t="n"/>
      <c r="K117" s="57" t="n"/>
      <c r="L117" s="57" t="n"/>
      <c r="M117" s="57" t="n"/>
      <c r="N117" s="57" t="n"/>
      <c r="O117" s="57" t="n"/>
      <c r="P117" s="57" t="n"/>
      <c r="Q117" s="57" t="n"/>
      <c r="R117" s="57" t="n"/>
      <c r="S117" s="57" t="n"/>
      <c r="T117" s="57" t="n"/>
      <c r="U117" s="57" t="n"/>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idden="1" ht="86" customHeight="1" s="173" thickBot="1">
      <c r="A118" s="59" t="inlineStr">
        <is>
          <t>Bagian pendapatan komprehensif lainnya dari entitas asosiasi yang dicatat dengan menggunakan metode ekuitas, sebelum pajak</t>
        </is>
      </c>
      <c r="B118" s="65" t="n"/>
      <c r="C118" s="56" t="n"/>
      <c r="D118" s="56" t="n"/>
      <c r="E118" s="56" t="n"/>
      <c r="F118" s="56" t="n"/>
      <c r="G118" s="56" t="n"/>
      <c r="H118" s="56" t="n"/>
      <c r="I118" s="56" t="n"/>
      <c r="J118" s="56" t="n"/>
      <c r="K118" s="56" t="n"/>
      <c r="L118" s="56" t="n"/>
      <c r="M118" s="56" t="n"/>
      <c r="N118" s="56" t="n"/>
      <c r="O118" s="56" t="n"/>
      <c r="P118" s="56" t="n"/>
      <c r="Q118" s="56" t="n"/>
      <c r="R118" s="56" t="n"/>
      <c r="S118" s="56" t="n"/>
      <c r="T118" s="56" t="n"/>
      <c r="U118" s="56" t="n"/>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idden="1" ht="86" customHeight="1" s="173" thickBot="1">
      <c r="A119" s="59" t="inlineStr">
        <is>
          <t>Bagian pendapatan komprehensif lainnya dari entitas ventura bersama yang dicatat dengan menggunakan metode ekuitas, sebelum pajak</t>
        </is>
      </c>
      <c r="B119" s="65" t="n"/>
      <c r="C119" s="56" t="n"/>
      <c r="D119" s="56" t="n"/>
      <c r="E119" s="56" t="n"/>
      <c r="F119" s="56" t="n"/>
      <c r="G119" s="56" t="n"/>
      <c r="H119" s="56" t="n"/>
      <c r="I119" s="56" t="n"/>
      <c r="J119" s="56" t="n"/>
      <c r="K119" s="56" t="n"/>
      <c r="L119" s="56" t="n"/>
      <c r="M119" s="56" t="n"/>
      <c r="N119" s="56" t="n"/>
      <c r="O119" s="56" t="n"/>
      <c r="P119" s="56" t="n"/>
      <c r="Q119" s="56" t="n"/>
      <c r="R119" s="56" t="n"/>
      <c r="S119" s="56" t="n"/>
      <c r="T119" s="56" t="n"/>
      <c r="U119" s="56" t="n"/>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idden="1" ht="69" customHeight="1" s="173" thickBot="1">
      <c r="A120" s="59" t="inlineStr">
        <is>
          <t>Penyesuaian lainnya atas pendapatan komprehensif lainnya yang akan direklasifikasi ke laba rugi, sebelum pajak</t>
        </is>
      </c>
      <c r="B120" s="65" t="n"/>
      <c r="C120" s="56" t="n"/>
      <c r="D120" s="56" t="n"/>
      <c r="E120" s="56" t="n"/>
      <c r="F120" s="56" t="n"/>
      <c r="G120" s="56" t="n"/>
      <c r="H120" s="56" t="n"/>
      <c r="I120" s="56" t="n"/>
      <c r="J120" s="56" t="n"/>
      <c r="K120" s="56" t="n"/>
      <c r="L120" s="56" t="n"/>
      <c r="M120" s="56" t="n"/>
      <c r="N120" s="56" t="n"/>
      <c r="O120" s="56" t="n"/>
      <c r="P120" s="56" t="n"/>
      <c r="Q120" s="56" t="n"/>
      <c r="R120" s="56" t="n"/>
      <c r="S120" s="56" t="n"/>
      <c r="T120" s="56" t="n"/>
      <c r="U120" s="56" t="n"/>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idden="1" ht="69" customHeight="1" s="173" thickBot="1">
      <c r="A121" s="59" t="inlineStr">
        <is>
          <t>Jumlah pendapatan komprehensif lainnya yang akan direklasifikasi ke laba rugi, sebelum pajak</t>
        </is>
      </c>
      <c r="B121" s="65" t="n"/>
      <c r="C121" s="56" t="n"/>
      <c r="D121" s="56" t="n"/>
      <c r="E121" s="56" t="n"/>
      <c r="F121" s="56" t="n"/>
      <c r="G121" s="56" t="n"/>
      <c r="H121" s="56" t="n"/>
      <c r="I121" s="56" t="n"/>
      <c r="J121" s="56" t="n"/>
      <c r="K121" s="56" t="n"/>
      <c r="L121" s="56" t="n"/>
      <c r="M121" s="56" t="n"/>
      <c r="N121" s="56" t="n"/>
      <c r="O121" s="56" t="n"/>
      <c r="P121" s="56" t="n"/>
      <c r="Q121" s="56" t="n"/>
      <c r="R121" s="56" t="n"/>
      <c r="S121" s="56" t="n"/>
      <c r="T121" s="56" t="n"/>
      <c r="U121" s="56" t="n"/>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idden="1" ht="52" customHeight="1" s="173" thickBot="1">
      <c r="A122" s="55" t="inlineStr">
        <is>
          <t>Jumlah pendapatan komprehensif lainnya, sebelum pajak</t>
        </is>
      </c>
      <c r="B122" s="66" t="n"/>
      <c r="C122" s="56" t="n"/>
      <c r="D122" s="56" t="n"/>
      <c r="E122" s="56" t="n"/>
      <c r="F122" s="56" t="n"/>
      <c r="G122" s="56" t="n"/>
      <c r="H122" s="56" t="n"/>
      <c r="I122" s="56" t="n"/>
      <c r="J122" s="56" t="n"/>
      <c r="K122" s="56" t="n"/>
      <c r="L122" s="56" t="n"/>
      <c r="M122" s="56" t="n"/>
      <c r="N122" s="56" t="n"/>
      <c r="O122" s="56" t="n"/>
      <c r="P122" s="56" t="n"/>
      <c r="Q122" s="56" t="n"/>
      <c r="R122" s="56" t="n"/>
      <c r="S122" s="56" t="n"/>
      <c r="T122" s="56" t="n"/>
      <c r="U122" s="56" t="n"/>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idden="1" ht="35" customHeight="1" s="173" thickBot="1">
      <c r="A123" s="62" t="inlineStr">
        <is>
          <t>Pajak atas pendapatan komprehensif lainnya</t>
        </is>
      </c>
      <c r="B123" s="67" t="n"/>
      <c r="C123" s="68" t="n"/>
      <c r="D123" s="68" t="n"/>
      <c r="E123" s="68" t="n"/>
      <c r="F123" s="68" t="n"/>
      <c r="G123" s="68" t="n"/>
      <c r="H123" s="68" t="n"/>
      <c r="I123" s="68" t="n"/>
      <c r="J123" s="68" t="n"/>
      <c r="K123" s="68" t="n"/>
      <c r="L123" s="68" t="n"/>
      <c r="M123" s="68" t="n"/>
      <c r="N123" s="68" t="n"/>
      <c r="O123" s="68" t="n"/>
      <c r="P123" s="68" t="n"/>
      <c r="Q123" s="68" t="n"/>
      <c r="R123" s="68" t="n"/>
      <c r="S123" s="68" t="n"/>
      <c r="T123" s="68" t="n"/>
      <c r="U123" s="68" t="n"/>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t="69" customHeight="1" s="173" thickBot="1">
      <c r="A126" s="59" t="inlineStr">
        <is>
          <t>Pendapatan komprehensif lainnya atas keuntungan (kerugian) hasil revaluasi aset tetap, setelah pajak</t>
        </is>
      </c>
      <c r="B126" s="59" t="n"/>
      <c r="C126" s="56" t="n">
        <v>224.678</v>
      </c>
      <c r="D126" s="56" t="n">
        <v>86.98999999999999</v>
      </c>
      <c r="E126" s="56" t="n">
        <v>60.183</v>
      </c>
      <c r="F126" s="56" t="n">
        <v>120.438</v>
      </c>
      <c r="G126" s="56" t="n">
        <v>-31.191</v>
      </c>
      <c r="H126" s="56" t="n">
        <v>-4.844</v>
      </c>
      <c r="I126" s="56" t="n">
        <v>60.384</v>
      </c>
      <c r="J126" s="56" t="n">
        <v>30.41</v>
      </c>
      <c r="K126" s="56" t="n"/>
      <c r="L126" s="56" t="n"/>
      <c r="M126" s="56" t="n"/>
      <c r="N126" s="56" t="n"/>
      <c r="O126" s="56" t="n"/>
      <c r="P126" s="56" t="n"/>
      <c r="Q126" s="56" t="n"/>
      <c r="R126" s="56" t="n"/>
      <c r="S126" s="56" t="n"/>
      <c r="T126" s="56" t="n"/>
      <c r="U126" s="56" t="n"/>
      <c r="V126" s="56" t="n"/>
      <c r="W126" s="56" t="n"/>
      <c r="X126" s="56" t="n"/>
      <c r="Y126" s="56" t="n"/>
      <c r="Z126" s="56" t="n"/>
      <c r="AA126" s="56" t="n"/>
      <c r="AB126" s="56" t="n"/>
      <c r="AC126" s="56" t="n"/>
      <c r="AD126" s="56" t="n"/>
      <c r="AE126" s="56" t="n"/>
      <c r="AF126" s="56" t="n"/>
      <c r="AG126" s="56" t="n"/>
      <c r="AH126" s="56" t="n"/>
      <c r="AI126" s="56" t="n"/>
      <c r="AJ126" s="56" t="n"/>
      <c r="AK126" s="56" t="n"/>
      <c r="AL126" s="56" t="n"/>
    </row>
    <row r="127" ht="69" customHeight="1" s="173" thickBot="1">
      <c r="A127" s="59" t="inlineStr">
        <is>
          <t>Pendapatan komprehensif lainnya atas pengukuran kembali kewajiban manfaat pasti, setelah pajak</t>
        </is>
      </c>
      <c r="B127" s="59" t="n"/>
      <c r="C127" s="56" t="n">
        <v>4.099</v>
      </c>
      <c r="D127" s="56" t="n">
        <v>-9.739000000000001</v>
      </c>
      <c r="E127" s="56" t="n">
        <v>56.551</v>
      </c>
      <c r="F127" s="56" t="n">
        <v>-14.041</v>
      </c>
      <c r="G127" s="56" t="n">
        <v>-24.657</v>
      </c>
      <c r="H127" s="56" t="n">
        <v>-39.453</v>
      </c>
      <c r="I127" s="56" t="n">
        <v>18.265</v>
      </c>
      <c r="J127" s="56" t="n">
        <v>-17.085</v>
      </c>
      <c r="K127" s="56" t="n"/>
      <c r="L127" s="56" t="n"/>
      <c r="M127" s="56" t="n"/>
      <c r="N127" s="56" t="n"/>
      <c r="O127" s="56" t="n"/>
      <c r="P127" s="56" t="n"/>
      <c r="Q127" s="56" t="n"/>
      <c r="R127" s="56" t="n"/>
      <c r="S127" s="56" t="n"/>
      <c r="T127" s="56" t="n"/>
      <c r="U127" s="56" t="n"/>
      <c r="V127" s="56" t="n"/>
      <c r="W127" s="56" t="n"/>
      <c r="X127" s="56" t="n"/>
      <c r="Y127" s="56" t="n"/>
      <c r="Z127" s="56" t="n"/>
      <c r="AA127" s="56" t="n"/>
      <c r="AB127" s="56" t="n"/>
      <c r="AC127" s="56" t="n"/>
      <c r="AD127" s="56" t="n"/>
      <c r="AE127" s="56" t="n"/>
      <c r="AF127" s="56" t="n"/>
      <c r="AG127" s="56" t="n"/>
      <c r="AH127" s="56" t="n"/>
      <c r="AI127" s="56" t="n"/>
      <c r="AJ127" s="56" t="n"/>
      <c r="AK127" s="56" t="n"/>
      <c r="AL127" s="56" t="n"/>
    </row>
    <row r="128" ht="86" customHeight="1" s="173" thickBot="1">
      <c r="A128" s="59" t="inlineStr">
        <is>
          <t>Penyesuaian lainnya atas pendapatan komprehensif lainnya yang tidak akan direklasifikasi ke laba rugi, setelah pajak</t>
        </is>
      </c>
      <c r="B128" s="59" t="n"/>
      <c r="C128" s="56" t="inlineStr"/>
      <c r="D128" s="56" t="n">
        <v>0.421</v>
      </c>
      <c r="E128" s="56" t="n">
        <v>-15.958</v>
      </c>
      <c r="F128" s="56" t="n">
        <v>6.262</v>
      </c>
      <c r="G128" s="56" t="n">
        <v>4.824</v>
      </c>
      <c r="H128" s="56" t="n">
        <v>38.593</v>
      </c>
      <c r="I128" s="56" t="n">
        <v>-4.018</v>
      </c>
      <c r="J128" s="56" t="n">
        <v>3.246</v>
      </c>
      <c r="K128" s="56" t="n"/>
      <c r="L128" s="56" t="n"/>
      <c r="M128" s="56" t="n"/>
      <c r="N128" s="56" t="n"/>
      <c r="O128" s="56" t="n"/>
      <c r="P128" s="56" t="n"/>
      <c r="Q128" s="56" t="n"/>
      <c r="R128" s="56" t="n"/>
      <c r="S128" s="56" t="n"/>
      <c r="T128" s="56" t="n"/>
      <c r="U128" s="56" t="n"/>
      <c r="V128" s="56" t="n"/>
      <c r="W128" s="56" t="n"/>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n">
        <v>228.777</v>
      </c>
      <c r="D129" s="61" t="n">
        <v>77.251</v>
      </c>
      <c r="E129" s="61" t="n">
        <v>100.776</v>
      </c>
      <c r="F129" s="61" t="n">
        <v>112.659</v>
      </c>
      <c r="G129" s="61" t="n">
        <v>-51.024</v>
      </c>
      <c r="H129" s="61" t="n">
        <v>-5.704</v>
      </c>
      <c r="I129" s="61" t="n">
        <v>74.631</v>
      </c>
      <c r="J129" s="61" t="n">
        <v>16.571</v>
      </c>
      <c r="K129" s="61" t="n"/>
      <c r="L129" s="61" t="n"/>
      <c r="M129" s="61" t="n"/>
      <c r="N129" s="61" t="n"/>
      <c r="O129" s="61" t="n"/>
      <c r="P129" s="61" t="n"/>
      <c r="Q129" s="61" t="n"/>
      <c r="R129" s="61" t="n"/>
      <c r="S129" s="61" t="n"/>
      <c r="T129" s="61" t="n"/>
      <c r="U129" s="61" t="n"/>
      <c r="V129" s="61" t="n"/>
      <c r="W129" s="61" t="n"/>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idden="1" ht="35" customHeight="1" s="173" thickBot="1">
      <c r="A131" s="59" t="inlineStr">
        <is>
          <t>Keuntungan (kerugian) selisih kurs penjabaran, setelah pajak</t>
        </is>
      </c>
      <c r="B131" s="59" t="n"/>
      <c r="C131" s="56" t="inlineStr"/>
      <c r="D131" s="56" t="inlineStr"/>
      <c r="E131" s="56" t="inlineStr"/>
      <c r="F131" s="56" t="inlineStr"/>
      <c r="G131" s="56" t="inlineStr"/>
      <c r="H131" s="56" t="inlineStr"/>
      <c r="I131" s="56" t="inlineStr"/>
      <c r="J131" s="56" t="inlineStr"/>
      <c r="K131" s="56" t="n"/>
      <c r="L131" s="56" t="n"/>
      <c r="M131" s="56" t="n"/>
      <c r="N131" s="56" t="n"/>
      <c r="O131" s="56" t="n"/>
      <c r="P131" s="56" t="n"/>
      <c r="Q131" s="56" t="n"/>
      <c r="R131" s="56" t="n"/>
      <c r="S131" s="56" t="n"/>
      <c r="T131" s="56" t="n"/>
      <c r="U131" s="56" t="n"/>
      <c r="V131" s="56" t="n"/>
      <c r="W131" s="56" t="n"/>
      <c r="X131" s="56" t="n"/>
      <c r="Y131" s="56" t="n"/>
      <c r="Z131" s="56" t="n"/>
      <c r="AA131" s="56" t="n"/>
      <c r="AB131" s="56" t="n"/>
      <c r="AC131" s="56" t="n"/>
      <c r="AD131" s="56" t="n"/>
      <c r="AE131" s="56" t="n"/>
      <c r="AF131" s="56" t="n"/>
      <c r="AG131" s="56" t="n"/>
      <c r="AH131" s="56" t="n"/>
      <c r="AI131" s="56" t="n"/>
      <c r="AJ131" s="56" t="n"/>
      <c r="AK131" s="56" t="n"/>
      <c r="AL131" s="56" t="n"/>
    </row>
    <row r="132" hidden="1" ht="35" customHeight="1" s="173" thickBot="1">
      <c r="A132" s="59" t="inlineStr">
        <is>
          <t>Penyesuaian reklasifikasi selisih kurs penjabaran, setelah pajak</t>
        </is>
      </c>
      <c r="B132" s="59" t="n"/>
      <c r="C132" s="57" t="inlineStr"/>
      <c r="D132" s="57" t="inlineStr"/>
      <c r="E132" s="57" t="inlineStr"/>
      <c r="F132" s="57" t="inlineStr"/>
      <c r="G132" s="57" t="inlineStr"/>
      <c r="H132" s="57" t="inlineStr"/>
      <c r="I132" s="57" t="inlineStr"/>
      <c r="J132" s="57" t="inlineStr"/>
      <c r="K132" s="57" t="n"/>
      <c r="L132" s="57" t="n"/>
      <c r="M132" s="57" t="n"/>
      <c r="N132" s="57" t="n"/>
      <c r="O132" s="57" t="n"/>
      <c r="P132" s="57" t="n"/>
      <c r="Q132" s="57" t="n"/>
      <c r="R132" s="57" t="n"/>
      <c r="S132" s="57" t="n"/>
      <c r="T132" s="57" t="n"/>
      <c r="U132" s="57" t="n"/>
      <c r="V132" s="57" t="n"/>
      <c r="W132" s="57" t="n"/>
      <c r="X132" s="57" t="n"/>
      <c r="Y132" s="57" t="n"/>
      <c r="Z132" s="57" t="n"/>
      <c r="AA132" s="57" t="n"/>
      <c r="AB132" s="57" t="n"/>
      <c r="AC132" s="57" t="n"/>
      <c r="AD132" s="57" t="n"/>
      <c r="AE132" s="57" t="n"/>
      <c r="AF132" s="57" t="n"/>
      <c r="AG132" s="57" t="n"/>
      <c r="AH132" s="57" t="n"/>
      <c r="AI132" s="57" t="n"/>
      <c r="AJ132" s="57" t="n"/>
      <c r="AK132" s="57" t="n"/>
      <c r="AL132" s="57" t="n"/>
    </row>
    <row r="133" ht="86" customHeight="1" s="173" thickBot="1">
      <c r="A133" s="59" t="inlineStr">
        <is>
          <t>Keuntungan (kerugian) yang belum direalisasi atas perubahan nilai wajar aset keuangan melalui penghasilan komprehensif lain, setelah pajak</t>
        </is>
      </c>
      <c r="B133" s="59" t="n"/>
      <c r="C133" s="56" t="n">
        <v/>
      </c>
      <c r="D133" s="56" t="n">
        <v/>
      </c>
      <c r="E133" s="56" t="n">
        <v/>
      </c>
      <c r="F133" s="56" t="n">
        <v>-125.512</v>
      </c>
      <c r="G133" s="56" t="n">
        <v>-412.236</v>
      </c>
      <c r="H133" s="56" t="n">
        <v>131.118</v>
      </c>
      <c r="I133" s="56" t="n">
        <v>-132.495</v>
      </c>
      <c r="J133" s="56" t="n">
        <v>685.823</v>
      </c>
      <c r="K133" s="56" t="n"/>
      <c r="L133" s="56" t="n"/>
      <c r="M133" s="56" t="n"/>
      <c r="N133" s="56" t="n"/>
      <c r="O133" s="56" t="n"/>
      <c r="P133" s="56" t="n"/>
      <c r="Q133" s="56" t="n"/>
      <c r="R133" s="56" t="n"/>
      <c r="S133" s="56" t="n"/>
      <c r="T133" s="56" t="n"/>
      <c r="U133" s="56" t="n"/>
      <c r="V133" s="56" t="n"/>
      <c r="W133" s="56" t="n"/>
      <c r="X133" s="56" t="n"/>
      <c r="Y133" s="56" t="n"/>
      <c r="Z133" s="56" t="n"/>
      <c r="AA133" s="56" t="n"/>
      <c r="AB133" s="56" t="n"/>
      <c r="AC133" s="56" t="n"/>
      <c r="AD133" s="56" t="n"/>
      <c r="AE133" s="56" t="n"/>
      <c r="AF133" s="56" t="n"/>
      <c r="AG133" s="56" t="n"/>
      <c r="AH133" s="56" t="n"/>
      <c r="AI133" s="56" t="n"/>
      <c r="AJ133" s="56" t="n"/>
      <c r="AK133" s="56" t="n"/>
      <c r="AL133" s="56" t="n"/>
    </row>
    <row r="134" hidden="1" ht="86" customHeight="1" s="173" thickBot="1">
      <c r="A134" s="59" t="inlineStr">
        <is>
          <t>Penyesuaian reklasifikasi atas aset keuangan nilai wajar melalui pendapatan komprehensif lainnya, setelah pajak</t>
        </is>
      </c>
      <c r="B134" s="59" t="n"/>
      <c r="C134" s="57" t="n">
        <v/>
      </c>
      <c r="D134" s="57" t="n">
        <v/>
      </c>
      <c r="E134" s="57" t="n">
        <v/>
      </c>
      <c r="F134" s="57" t="inlineStr"/>
      <c r="G134" s="57" t="inlineStr"/>
      <c r="H134" s="57" t="inlineStr"/>
      <c r="I134" s="57" t="inlineStr"/>
      <c r="J134" s="57" t="inlineStr"/>
      <c r="K134" s="57" t="n"/>
      <c r="L134" s="57" t="n"/>
      <c r="M134" s="57" t="n"/>
      <c r="N134" s="57" t="n"/>
      <c r="O134" s="57" t="n"/>
      <c r="P134" s="57" t="n"/>
      <c r="Q134" s="57" t="n"/>
      <c r="R134" s="57" t="n"/>
      <c r="S134" s="57" t="n"/>
      <c r="T134" s="57" t="n"/>
      <c r="U134" s="57" t="n"/>
      <c r="V134" s="57" t="n"/>
      <c r="W134" s="57" t="n"/>
      <c r="X134" s="57" t="n"/>
      <c r="Y134" s="57" t="n"/>
      <c r="Z134" s="57" t="n"/>
      <c r="AA134" s="57" t="n"/>
      <c r="AB134" s="57" t="n"/>
      <c r="AC134" s="57" t="n"/>
      <c r="AD134" s="57" t="n"/>
      <c r="AE134" s="57" t="n"/>
      <c r="AF134" s="57" t="n"/>
      <c r="AG134" s="57" t="n"/>
      <c r="AH134" s="57" t="n"/>
      <c r="AI134" s="57" t="n"/>
      <c r="AJ134" s="57" t="n"/>
      <c r="AK134" s="57" t="n"/>
      <c r="AL134" s="57" t="n"/>
    </row>
    <row r="135" hidden="1" ht="35" customHeight="1" s="173" thickBot="1">
      <c r="A135" s="59" t="inlineStr">
        <is>
          <t>Keuntungan (kerugian) lindung nilai arus kas, setelah pajak</t>
        </is>
      </c>
      <c r="B135" s="59" t="n"/>
      <c r="C135" s="56" t="inlineStr"/>
      <c r="D135" s="56" t="inlineStr"/>
      <c r="E135" s="56" t="inlineStr"/>
      <c r="F135" s="56" t="inlineStr"/>
      <c r="G135" s="56" t="inlineStr"/>
      <c r="H135" s="56" t="inlineStr"/>
      <c r="I135" s="56" t="inlineStr"/>
      <c r="J135" s="56" t="inlineStr"/>
      <c r="K135" s="56" t="n"/>
      <c r="L135" s="56" t="n"/>
      <c r="M135" s="56" t="n"/>
      <c r="N135" s="56" t="n"/>
      <c r="O135" s="56" t="n"/>
      <c r="P135" s="56" t="n"/>
      <c r="Q135" s="56" t="n"/>
      <c r="R135" s="56" t="n"/>
      <c r="S135" s="56" t="n"/>
      <c r="T135" s="56" t="n"/>
      <c r="U135" s="56" t="n"/>
      <c r="V135" s="56" t="n"/>
      <c r="W135" s="56" t="n"/>
      <c r="X135" s="56" t="n"/>
      <c r="Y135" s="56" t="n"/>
      <c r="Z135" s="56" t="n"/>
      <c r="AA135" s="56" t="n"/>
      <c r="AB135" s="56" t="n"/>
      <c r="AC135" s="56" t="n"/>
      <c r="AD135" s="56" t="n"/>
      <c r="AE135" s="56" t="n"/>
      <c r="AF135" s="56" t="n"/>
      <c r="AG135" s="56" t="n"/>
      <c r="AH135" s="56" t="n"/>
      <c r="AI135" s="56" t="n"/>
      <c r="AJ135" s="56" t="n"/>
      <c r="AK135" s="56" t="n"/>
      <c r="AL135" s="56" t="n"/>
    </row>
    <row r="136" hidden="1" ht="52" customHeight="1" s="173" thickBot="1">
      <c r="A136" s="59" t="inlineStr">
        <is>
          <t>Penyesuaian reklasifikasi atas lindung nilai arus kas, setelah pajak</t>
        </is>
      </c>
      <c r="B136" s="59" t="n"/>
      <c r="C136" s="57" t="inlineStr"/>
      <c r="D136" s="57" t="inlineStr"/>
      <c r="E136" s="57" t="inlineStr"/>
      <c r="F136" s="57" t="inlineStr"/>
      <c r="G136" s="57" t="inlineStr"/>
      <c r="H136" s="57" t="inlineStr"/>
      <c r="I136" s="57" t="inlineStr"/>
      <c r="J136" s="57" t="inlineStr"/>
      <c r="K136" s="57" t="n"/>
      <c r="L136" s="57" t="n"/>
      <c r="M136" s="57" t="n"/>
      <c r="N136" s="57" t="n"/>
      <c r="O136" s="57" t="n"/>
      <c r="P136" s="57" t="n"/>
      <c r="Q136" s="57" t="n"/>
      <c r="R136" s="57" t="n"/>
      <c r="S136" s="57" t="n"/>
      <c r="T136" s="57" t="n"/>
      <c r="U136" s="57" t="n"/>
      <c r="V136" s="57" t="n"/>
      <c r="W136" s="57" t="n"/>
      <c r="X136" s="57" t="n"/>
      <c r="Y136" s="57" t="n"/>
      <c r="Z136" s="57" t="n"/>
      <c r="AA136" s="57" t="n"/>
      <c r="AB136" s="57" t="n"/>
      <c r="AC136" s="57" t="n"/>
      <c r="AD136" s="57" t="n"/>
      <c r="AE136" s="57" t="n"/>
      <c r="AF136" s="57" t="n"/>
      <c r="AG136" s="57" t="n"/>
      <c r="AH136" s="57" t="n"/>
      <c r="AI136" s="57" t="n"/>
      <c r="AJ136" s="57" t="n"/>
      <c r="AK136" s="57" t="n"/>
      <c r="AL136" s="57" t="n"/>
    </row>
    <row r="137" hidden="1"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inlineStr"/>
      <c r="D137" s="56" t="inlineStr"/>
      <c r="E137" s="56" t="inlineStr"/>
      <c r="F137" s="56" t="inlineStr"/>
      <c r="G137" s="56" t="inlineStr"/>
      <c r="H137" s="56" t="inlineStr"/>
      <c r="I137" s="56" t="inlineStr"/>
      <c r="J137" s="56" t="inlineStr"/>
      <c r="K137" s="56" t="n"/>
      <c r="L137" s="56" t="n"/>
      <c r="M137" s="56" t="n"/>
      <c r="N137" s="56" t="n"/>
      <c r="O137" s="56" t="n"/>
      <c r="P137" s="56" t="n"/>
      <c r="Q137" s="56" t="n"/>
      <c r="R137" s="56" t="n"/>
      <c r="S137" s="56" t="n"/>
      <c r="T137" s="56" t="n"/>
      <c r="U137" s="56" t="n"/>
      <c r="V137" s="56" t="n"/>
      <c r="W137" s="56" t="n"/>
      <c r="X137" s="56" t="n"/>
      <c r="Y137" s="56" t="n"/>
      <c r="Z137" s="56" t="n"/>
      <c r="AA137" s="56" t="n"/>
      <c r="AB137" s="56" t="n"/>
      <c r="AC137" s="56" t="n"/>
      <c r="AD137" s="56" t="n"/>
      <c r="AE137" s="56" t="n"/>
      <c r="AF137" s="56" t="n"/>
      <c r="AG137" s="56" t="n"/>
      <c r="AH137" s="56" t="n"/>
      <c r="AI137" s="56" t="n"/>
      <c r="AJ137" s="56" t="n"/>
      <c r="AK137" s="56" t="n"/>
      <c r="AL137" s="56" t="n"/>
    </row>
    <row r="138" hidden="1" ht="52" customHeight="1" s="173" thickBot="1">
      <c r="A138" s="59" t="inlineStr">
        <is>
          <t>Keuntungan (kerugian) lindung nilai investasi bersih kegiatan usaha luar negeri, setelah pajak</t>
        </is>
      </c>
      <c r="B138" s="59" t="n"/>
      <c r="C138" s="56" t="inlineStr"/>
      <c r="D138" s="56" t="inlineStr"/>
      <c r="E138" s="56" t="inlineStr"/>
      <c r="F138" s="56" t="inlineStr"/>
      <c r="G138" s="56" t="inlineStr"/>
      <c r="H138" s="56" t="inlineStr"/>
      <c r="I138" s="56" t="inlineStr"/>
      <c r="J138" s="56" t="inlineStr"/>
      <c r="K138" s="56" t="n"/>
      <c r="L138" s="56" t="n"/>
      <c r="M138" s="56" t="n"/>
      <c r="N138" s="56" t="n"/>
      <c r="O138" s="56" t="n"/>
      <c r="P138" s="56" t="n"/>
      <c r="Q138" s="56" t="n"/>
      <c r="R138" s="56" t="n"/>
      <c r="S138" s="56" t="n"/>
      <c r="T138" s="56" t="n"/>
      <c r="U138" s="56" t="n"/>
      <c r="V138" s="56" t="n"/>
      <c r="W138" s="56" t="n"/>
      <c r="X138" s="56" t="n"/>
      <c r="Y138" s="56" t="n"/>
      <c r="Z138" s="56" t="n"/>
      <c r="AA138" s="56" t="n"/>
      <c r="AB138" s="56" t="n"/>
      <c r="AC138" s="56" t="n"/>
      <c r="AD138" s="56" t="n"/>
      <c r="AE138" s="56" t="n"/>
      <c r="AF138" s="56" t="n"/>
      <c r="AG138" s="56" t="n"/>
      <c r="AH138" s="56" t="n"/>
      <c r="AI138" s="56" t="n"/>
      <c r="AJ138" s="56" t="n"/>
      <c r="AK138" s="56" t="n"/>
      <c r="AL138" s="56" t="n"/>
    </row>
    <row r="139" hidden="1" ht="69" customHeight="1" s="173" thickBot="1">
      <c r="A139" s="59" t="inlineStr">
        <is>
          <t>Penyesuaian reklasifikasi atas lindung nilai investasi bersih kegiatan usaha luar negeri, setelah pajak</t>
        </is>
      </c>
      <c r="B139" s="59" t="n"/>
      <c r="C139" s="57" t="inlineStr"/>
      <c r="D139" s="57" t="inlineStr"/>
      <c r="E139" s="57" t="inlineStr"/>
      <c r="F139" s="57" t="inlineStr"/>
      <c r="G139" s="57" t="inlineStr"/>
      <c r="H139" s="57" t="inlineStr"/>
      <c r="I139" s="57" t="inlineStr"/>
      <c r="J139" s="57" t="inlineStr"/>
      <c r="K139" s="57" t="n"/>
      <c r="L139" s="57" t="n"/>
      <c r="M139" s="57" t="n"/>
      <c r="N139" s="57" t="n"/>
      <c r="O139" s="57" t="n"/>
      <c r="P139" s="57" t="n"/>
      <c r="Q139" s="57" t="n"/>
      <c r="R139" s="57" t="n"/>
      <c r="S139" s="57" t="n"/>
      <c r="T139" s="57" t="n"/>
      <c r="U139" s="57" t="n"/>
      <c r="V139" s="57" t="n"/>
      <c r="W139" s="57" t="n"/>
      <c r="X139" s="57" t="n"/>
      <c r="Y139" s="57" t="n"/>
      <c r="Z139" s="57" t="n"/>
      <c r="AA139" s="57" t="n"/>
      <c r="AB139" s="57" t="n"/>
      <c r="AC139" s="57" t="n"/>
      <c r="AD139" s="57" t="n"/>
      <c r="AE139" s="57" t="n"/>
      <c r="AF139" s="57" t="n"/>
      <c r="AG139" s="57" t="n"/>
      <c r="AH139" s="57" t="n"/>
      <c r="AI139" s="57" t="n"/>
      <c r="AJ139" s="57" t="n"/>
      <c r="AK139" s="57" t="n"/>
      <c r="AL139" s="57" t="n"/>
    </row>
    <row r="140" hidden="1" ht="86" customHeight="1" s="173" thickBot="1">
      <c r="A140" s="59" t="inlineStr">
        <is>
          <t>Bagian pendapatan komprehensif lainnya dari entitas asosiasi yang dicatat dengan menggunakan metode ekuitas, setelah pajak</t>
        </is>
      </c>
      <c r="B140" s="59" t="n"/>
      <c r="C140" s="56" t="inlineStr"/>
      <c r="D140" s="56" t="inlineStr"/>
      <c r="E140" s="56" t="inlineStr"/>
      <c r="F140" s="56" t="inlineStr"/>
      <c r="G140" s="56" t="inlineStr"/>
      <c r="H140" s="56" t="inlineStr"/>
      <c r="I140" s="56" t="inlineStr"/>
      <c r="J140" s="56" t="inlineStr"/>
      <c r="K140" s="56" t="n"/>
      <c r="L140" s="56" t="n"/>
      <c r="M140" s="56" t="n"/>
      <c r="N140" s="56" t="n"/>
      <c r="O140" s="56" t="n"/>
      <c r="P140" s="56" t="n"/>
      <c r="Q140" s="56" t="n"/>
      <c r="R140" s="56" t="n"/>
      <c r="S140" s="56" t="n"/>
      <c r="T140" s="56" t="n"/>
      <c r="U140" s="56" t="n"/>
      <c r="V140" s="56" t="n"/>
      <c r="W140" s="56" t="n"/>
      <c r="X140" s="56" t="n"/>
      <c r="Y140" s="56" t="n"/>
      <c r="Z140" s="56" t="n"/>
      <c r="AA140" s="56" t="n"/>
      <c r="AB140" s="56" t="n"/>
      <c r="AC140" s="56" t="n"/>
      <c r="AD140" s="56" t="n"/>
      <c r="AE140" s="56" t="n"/>
      <c r="AF140" s="56" t="n"/>
      <c r="AG140" s="56" t="n"/>
      <c r="AH140" s="56" t="n"/>
      <c r="AI140" s="56" t="n"/>
      <c r="AJ140" s="56" t="n"/>
      <c r="AK140" s="56" t="n"/>
      <c r="AL140" s="56" t="n"/>
    </row>
    <row r="141" hidden="1" ht="86" customHeight="1" s="173" thickBot="1">
      <c r="A141" s="59" t="inlineStr">
        <is>
          <t>Bagian pendapatan komprehensif lainnya dari entitas ventura bersama yang dicatat dengan menggunakan metode ekuitas, setelah pajak</t>
        </is>
      </c>
      <c r="B141" s="59" t="n"/>
      <c r="C141" s="56" t="inlineStr"/>
      <c r="D141" s="56" t="inlineStr"/>
      <c r="E141" s="56" t="inlineStr"/>
      <c r="F141" s="56" t="inlineStr"/>
      <c r="G141" s="56" t="inlineStr"/>
      <c r="H141" s="56" t="inlineStr"/>
      <c r="I141" s="56" t="inlineStr"/>
      <c r="J141" s="56" t="inlineStr"/>
      <c r="K141" s="56" t="n"/>
      <c r="L141" s="56" t="n"/>
      <c r="M141" s="56" t="n"/>
      <c r="N141" s="56" t="n"/>
      <c r="O141" s="56" t="n"/>
      <c r="P141" s="56" t="n"/>
      <c r="Q141" s="56" t="n"/>
      <c r="R141" s="56" t="n"/>
      <c r="S141" s="56" t="n"/>
      <c r="T141" s="56" t="n"/>
      <c r="U141" s="56" t="n"/>
      <c r="V141" s="56" t="n"/>
      <c r="W141" s="56" t="n"/>
      <c r="X141" s="56" t="n"/>
      <c r="Y141" s="56" t="n"/>
      <c r="Z141" s="56" t="n"/>
      <c r="AA141" s="56" t="n"/>
      <c r="AB141" s="56" t="n"/>
      <c r="AC141" s="56" t="n"/>
      <c r="AD141" s="56" t="n"/>
      <c r="AE141" s="56" t="n"/>
      <c r="AF141" s="56" t="n"/>
      <c r="AG141" s="56" t="n"/>
      <c r="AH141" s="56" t="n"/>
      <c r="AI141" s="56" t="n"/>
      <c r="AJ141" s="56" t="n"/>
      <c r="AK141" s="56" t="n"/>
      <c r="AL141" s="56" t="n"/>
    </row>
    <row r="142" hidden="1" ht="69" customHeight="1" s="173" thickBot="1">
      <c r="A142" s="59" t="inlineStr">
        <is>
          <t>Penyesuaian lainnya atas pendapatan komprehensif lainnya yang akan direklasifikasi ke laba rugi, setelah pajak</t>
        </is>
      </c>
      <c r="B142" s="59" t="n"/>
      <c r="C142" s="56" t="inlineStr"/>
      <c r="D142" s="56" t="inlineStr"/>
      <c r="E142" s="56" t="inlineStr"/>
      <c r="F142" s="56" t="inlineStr"/>
      <c r="G142" s="56" t="inlineStr"/>
      <c r="H142" s="56" t="inlineStr"/>
      <c r="I142" s="56" t="inlineStr"/>
      <c r="J142" s="56" t="inlineStr"/>
      <c r="K142" s="56" t="n"/>
      <c r="L142" s="56" t="n"/>
      <c r="M142" s="56" t="n"/>
      <c r="N142" s="56" t="n"/>
      <c r="O142" s="56" t="n"/>
      <c r="P142" s="56" t="n"/>
      <c r="Q142" s="56" t="n"/>
      <c r="R142" s="56" t="n"/>
      <c r="S142" s="56" t="n"/>
      <c r="T142" s="56" t="n"/>
      <c r="U142" s="56" t="n"/>
      <c r="V142" s="56" t="n"/>
      <c r="W142" s="56" t="n"/>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inlineStr"/>
      <c r="D143" s="61" t="inlineStr"/>
      <c r="E143" s="61" t="inlineStr"/>
      <c r="F143" s="61" t="n">
        <v>-125.512</v>
      </c>
      <c r="G143" s="61" t="n">
        <v>-412.236</v>
      </c>
      <c r="H143" s="61" t="n">
        <v>131.118</v>
      </c>
      <c r="I143" s="61" t="n">
        <v>-132.495</v>
      </c>
      <c r="J143" s="61" t="n">
        <v>685.823</v>
      </c>
      <c r="K143" s="61" t="n"/>
      <c r="L143" s="61" t="n"/>
      <c r="M143" s="61" t="n"/>
      <c r="N143" s="61" t="n"/>
      <c r="O143" s="61" t="n"/>
      <c r="P143" s="61" t="n"/>
      <c r="Q143" s="61" t="n"/>
      <c r="R143" s="61" t="n"/>
      <c r="S143" s="61" t="n"/>
      <c r="T143" s="61" t="n"/>
      <c r="U143" s="61" t="n"/>
      <c r="V143" s="61" t="n"/>
      <c r="W143" s="61" t="n"/>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n">
        <v>228.777</v>
      </c>
      <c r="D144" s="61" t="n">
        <v>77.251</v>
      </c>
      <c r="E144" s="61" t="n">
        <v>219.225</v>
      </c>
      <c r="F144" s="61" t="n">
        <v>-12.853</v>
      </c>
      <c r="G144" s="61" t="n">
        <v>-463.26</v>
      </c>
      <c r="H144" s="61" t="n">
        <v>125.414</v>
      </c>
      <c r="I144" s="61" t="n">
        <v>-57.864</v>
      </c>
      <c r="J144" s="61" t="n">
        <v>702.394</v>
      </c>
      <c r="K144" s="61" t="n"/>
      <c r="L144" s="61" t="n"/>
      <c r="M144" s="61" t="n"/>
      <c r="N144" s="61" t="n"/>
      <c r="O144" s="61" t="n"/>
      <c r="P144" s="61" t="n"/>
      <c r="Q144" s="61" t="n"/>
      <c r="R144" s="61" t="n"/>
      <c r="S144" s="61" t="n"/>
      <c r="T144" s="61" t="n"/>
      <c r="U144" s="61" t="n"/>
      <c r="V144" s="61" t="n"/>
      <c r="W144" s="61" t="n"/>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1781.173</v>
      </c>
      <c r="D145" s="61" t="n">
        <v>1641.743</v>
      </c>
      <c r="E145" s="61" t="n">
        <v>1909.221</v>
      </c>
      <c r="F145" s="61" t="n">
        <v>2005.801</v>
      </c>
      <c r="G145" s="61" t="n">
        <v>1782.022</v>
      </c>
      <c r="H145" s="61" t="n">
        <v>1806.591</v>
      </c>
      <c r="I145" s="61" t="n">
        <v>1397.322</v>
      </c>
      <c r="J145" s="61" t="n">
        <v>2286.52</v>
      </c>
      <c r="K145" s="61" t="n"/>
      <c r="L145" s="61" t="n"/>
      <c r="M145" s="61" t="n"/>
      <c r="N145" s="61" t="n"/>
      <c r="O145" s="61" t="n"/>
      <c r="P145" s="61" t="n"/>
      <c r="Q145" s="61" t="n"/>
      <c r="R145" s="61" t="n"/>
      <c r="S145" s="61" t="n"/>
      <c r="T145" s="61" t="n"/>
      <c r="U145" s="61" t="n"/>
      <c r="V145" s="61" t="n"/>
      <c r="W145" s="61" t="n"/>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1548.249</v>
      </c>
      <c r="D147" s="56" t="n">
        <v>1558.651</v>
      </c>
      <c r="E147" s="56" t="n">
        <v>1687.218</v>
      </c>
      <c r="F147" s="56" t="n">
        <v>2031.858</v>
      </c>
      <c r="G147" s="56" t="n">
        <v>2304.376</v>
      </c>
      <c r="H147" s="56" t="n">
        <v>1778.395</v>
      </c>
      <c r="I147" s="56" t="n">
        <v>1369.463</v>
      </c>
      <c r="J147" s="56" t="n">
        <v>1152.816</v>
      </c>
      <c r="K147" s="56" t="n"/>
      <c r="L147" s="56" t="n"/>
      <c r="M147" s="56" t="n"/>
      <c r="N147" s="56" t="n"/>
      <c r="O147" s="56" t="n"/>
      <c r="P147" s="56" t="n"/>
      <c r="Q147" s="56" t="n"/>
      <c r="R147" s="56" t="n"/>
      <c r="S147" s="56" t="n"/>
      <c r="T147" s="56" t="n"/>
      <c r="U147" s="56" t="n"/>
      <c r="V147" s="56" t="n"/>
      <c r="W147" s="56" t="n"/>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95">
        <f>IFERROR(C$147/HLOOKUP(C$3,'BALANCE SHEET'!$C$3:$AH$258, 251, FALSE), "")</f>
        <v/>
      </c>
      <c r="D150" s="95">
        <f>IFERROR(D$147/HLOOKUP(D$3,'BALANCE SHEET'!$C$3:$AH$258, 251, FALSE), "")</f>
        <v/>
      </c>
      <c r="E150" s="95">
        <f>IFERROR(E$147/HLOOKUP(E$3,'BALANCE SHEET'!$C$3:$AH$258, 251, FALSE), "")</f>
        <v/>
      </c>
      <c r="F150" s="95">
        <f>IFERROR(F$147/HLOOKUP(F$3,'BALANCE SHEET'!$C$3:$AH$258, 251, FALSE), "")</f>
        <v/>
      </c>
      <c r="G150" s="95">
        <f>IFERROR(G$147/HLOOKUP(G$3,'BALANCE SHEET'!$C$3:$AH$258, 251, FALSE), "")</f>
        <v/>
      </c>
      <c r="H150" s="95">
        <f>IFERROR(H$147/HLOOKUP(H$3,'BALANCE SHEET'!$C$3:$AH$258, 251, FALSE), "")</f>
        <v/>
      </c>
      <c r="I150" s="95">
        <f>IFERROR(I$147/HLOOKUP(I$3,'BALANCE SHEET'!$C$3:$AH$258, 251, FALSE), "")</f>
        <v/>
      </c>
      <c r="J150" s="95">
        <f>IFERROR(J$147/HLOOKUP(J$3,'BALANCE SHEET'!$C$3:$AH$258, 251, FALSE), "")</f>
        <v/>
      </c>
      <c r="K150" s="95">
        <f>IFERROR(K$147/HLOOKUP(K$3,'BALANCE SHEET'!$C$3:$AH$258, 251, FALSE), "")</f>
        <v/>
      </c>
      <c r="L150" s="95">
        <f>IFERROR(L$147/HLOOKUP(L$3,'BALANCE SHEET'!$C$3:$AH$258, 251, FALSE), "")</f>
        <v/>
      </c>
      <c r="M150" s="95">
        <f>IFERROR(M$147/HLOOKUP(M$3,'BALANCE SHEET'!$C$3:$AH$258, 251, FALSE), "")</f>
        <v/>
      </c>
      <c r="N150" s="95">
        <f>IFERROR(N$147/HLOOKUP(N$3,'BALANCE SHEET'!$C$3:$AH$258, 251, FALSE), "")</f>
        <v/>
      </c>
      <c r="O150" s="95">
        <f>IFERROR(O$147/HLOOKUP(O$3,'BALANCE SHEET'!$C$3:$AH$258, 251, FALSE), "")</f>
        <v/>
      </c>
      <c r="P150" s="95">
        <f>IFERROR(P$147/HLOOKUP(P$3,'BALANCE SHEET'!$C$3:$AH$258, 251, FALSE), "")</f>
        <v/>
      </c>
      <c r="Q150" s="95">
        <f>IFERROR(Q$147/HLOOKUP(Q$3,'BALANCE SHEET'!$C$3:$AH$258, 251, FALSE), "")</f>
        <v/>
      </c>
      <c r="R150" s="95">
        <f>IFERROR(R$147/HLOOKUP(R$3,'BALANCE SHEET'!$C$3:$AH$258, 251, FALSE), "")</f>
        <v/>
      </c>
      <c r="S150" s="95">
        <f>IFERROR(S$147/HLOOKUP(S$3,'BALANCE SHEET'!$C$3:$AH$258, 251, FALSE), "")</f>
        <v/>
      </c>
      <c r="T150" s="95">
        <f>IFERROR(T$147/HLOOKUP(T$3,'BALANCE SHEET'!$C$3:$AH$258, 251, FALSE), "")</f>
        <v/>
      </c>
      <c r="U150" s="95">
        <f>IFERROR(U$147/HLOOKUP(U$3,'BALANCE SHEET'!$C$3:$AH$258, 251, FALSE), "")</f>
        <v/>
      </c>
      <c r="V150" s="95">
        <f>IFERROR(V$147/HLOOKUP(V$3,'BALANCE SHEET'!$C$3:$AH$258, 251, FALSE), "")</f>
        <v/>
      </c>
      <c r="W150" s="95">
        <f>IFERROR(W$147/HLOOKUP(W$3,'BALANCE SHEET'!$C$3:$AH$258, 251, FALSE), "")</f>
        <v/>
      </c>
      <c r="X150" s="95">
        <f>IFERROR(X$147/HLOOKUP(X$3,'BALANCE SHEET'!$C$3:$AH$258, 251, FALSE), "")</f>
        <v/>
      </c>
      <c r="Y150" s="95">
        <f>IFERROR(Y$147/HLOOKUP(Y$3,'BALANCE SHEET'!$C$3:$AH$258, 251, FALSE), "")</f>
        <v/>
      </c>
      <c r="Z150" s="95">
        <f>IFERROR(Z$147/HLOOKUP(Z$3,'BALANCE SHEET'!$C$3:$AH$258, 251, FALSE), "")</f>
        <v/>
      </c>
      <c r="AA150" s="95">
        <f>IFERROR(AA$147/HLOOKUP(AA$3,'BALANCE SHEET'!$C$3:$AH$258, 251, FALSE), "")</f>
        <v/>
      </c>
      <c r="AB150" s="95">
        <f>IFERROR(AB$147/HLOOKUP(AB$3,'BALANCE SHEET'!$C$3:$AH$258, 251, FALSE), "")</f>
        <v/>
      </c>
      <c r="AC150" s="95">
        <f>IFERROR(AC$147/HLOOKUP(AC$3,'BALANCE SHEET'!$C$3:$AH$258, 251, FALSE), "")</f>
        <v/>
      </c>
      <c r="AD150" s="95">
        <f>IFERROR(AD$147/HLOOKUP(AD$3,'BALANCE SHEET'!$C$3:$AH$258, 251, FALSE), "")</f>
        <v/>
      </c>
      <c r="AE150" s="95">
        <f>IFERROR(AE$147/HLOOKUP(AE$3,'BALANCE SHEET'!$C$3:$AH$258, 251, FALSE), "")</f>
        <v/>
      </c>
      <c r="AF150" s="95">
        <f>IFERROR(AF$147/HLOOKUP(AF$3,'BALANCE SHEET'!$C$3:$AH$258, 251, FALSE), "")</f>
        <v/>
      </c>
      <c r="AG150" s="95">
        <f>IFERROR(AG$147/HLOOKUP(AG$3,'BALANCE SHEET'!$C$3:$AH$258, 251, FALSE), "")</f>
        <v/>
      </c>
      <c r="AH150" s="95">
        <f>IFERROR(AH$147/HLOOKUP(AH$3,'BALANCE SHEET'!$C$3:$AH$258, 251, FALSE), "")</f>
        <v/>
      </c>
      <c r="AI150" s="95">
        <f>IFERROR(AI$147/HLOOKUP(AI$3,'BALANCE SHEET'!$C$3:$AH$258, 251, FALSE), "")</f>
        <v/>
      </c>
      <c r="AJ150" s="95">
        <f>IFERROR(AJ$147/HLOOKUP(AJ$3,'BALANCE SHEET'!$C$3:$AH$258, 251, FALSE), "")</f>
        <v/>
      </c>
      <c r="AK150" s="95">
        <f>IFERROR(AK$147/HLOOKUP(AK$3,'BALANCE SHEET'!$C$3:$AH$258, 251, FALSE), "")</f>
        <v/>
      </c>
      <c r="AL150" s="95">
        <f>IFERROR(AL$147/HLOOKUP(AL$3,'BALANCE SHEET'!$C$3:$AH$258, 251, FALSE), "")</f>
        <v/>
      </c>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t="52" customHeight="1" s="173" thickBot="1">
      <c r="A152" s="55" t="inlineStr">
        <is>
          <t>Laba (rugi) yang dapat diatribusikan ke kepentingan non-pengendali</t>
        </is>
      </c>
      <c r="B152" s="55" t="n"/>
      <c r="C152" s="56" t="n">
        <v>4.147</v>
      </c>
      <c r="D152" s="56" t="n">
        <v>5.841</v>
      </c>
      <c r="E152" s="56" t="n">
        <v>2.778</v>
      </c>
      <c r="F152" s="56" t="n">
        <v>-13.204</v>
      </c>
      <c r="G152" s="56" t="n">
        <v>-59.094</v>
      </c>
      <c r="H152" s="56" t="n">
        <v>-97.218</v>
      </c>
      <c r="I152" s="56" t="n">
        <v>85.723</v>
      </c>
      <c r="J152" s="56" t="n">
        <v>431.31</v>
      </c>
      <c r="K152" s="56" t="n"/>
      <c r="L152" s="56" t="n"/>
      <c r="M152" s="56" t="n"/>
      <c r="N152" s="56" t="n"/>
      <c r="O152" s="56" t="n"/>
      <c r="P152" s="56" t="n"/>
      <c r="Q152" s="56" t="n"/>
      <c r="R152" s="56" t="n"/>
      <c r="S152" s="56" t="n"/>
      <c r="T152" s="56" t="n"/>
      <c r="U152" s="56" t="n"/>
      <c r="V152" s="56" t="n"/>
      <c r="W152" s="56" t="n"/>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1776.973</v>
      </c>
      <c r="D154" s="56" t="n">
        <v>1635.851</v>
      </c>
      <c r="E154" s="56" t="n">
        <v>1906.495</v>
      </c>
      <c r="F154" s="56" t="n">
        <v>2018.815</v>
      </c>
      <c r="G154" s="56" t="n">
        <v>1840.482</v>
      </c>
      <c r="H154" s="56" t="n">
        <v>1903.82</v>
      </c>
      <c r="I154" s="56" t="n">
        <v>1323.808</v>
      </c>
      <c r="J154" s="56" t="n">
        <v>1846.169</v>
      </c>
      <c r="K154" s="56" t="n"/>
      <c r="L154" s="56" t="n"/>
      <c r="M154" s="56" t="n"/>
      <c r="N154" s="56" t="n"/>
      <c r="O154" s="56" t="n"/>
      <c r="P154" s="56" t="n"/>
      <c r="Q154" s="56" t="n"/>
      <c r="R154" s="56" t="n"/>
      <c r="S154" s="56" t="n"/>
      <c r="T154" s="56" t="n"/>
      <c r="U154" s="56" t="n"/>
      <c r="V154" s="56" t="n"/>
      <c r="W154" s="56" t="n"/>
      <c r="X154" s="56" t="n"/>
      <c r="Y154" s="56" t="n"/>
      <c r="Z154" s="56" t="n"/>
      <c r="AA154" s="56" t="n"/>
      <c r="AB154" s="56" t="n"/>
      <c r="AC154" s="56" t="n"/>
      <c r="AD154" s="56" t="n"/>
      <c r="AE154" s="56" t="n"/>
      <c r="AF154" s="56" t="n"/>
      <c r="AG154" s="56" t="n"/>
      <c r="AH154" s="56" t="n"/>
      <c r="AI154" s="56" t="n"/>
      <c r="AJ154" s="56" t="n"/>
      <c r="AK154" s="56" t="n"/>
      <c r="AL154" s="56" t="n"/>
    </row>
    <row r="155" ht="52" customHeight="1" s="173" thickBot="1">
      <c r="A155" s="55" t="inlineStr">
        <is>
          <t>Laba rugi komprehensif yang dapat diatribusikan ke kepentingan non-pengendali</t>
        </is>
      </c>
      <c r="B155" s="55" t="n"/>
      <c r="C155" s="56" t="n">
        <v>4.2</v>
      </c>
      <c r="D155" s="56" t="n">
        <v>5.892</v>
      </c>
      <c r="E155" s="56" t="n">
        <v>2.726</v>
      </c>
      <c r="F155" s="56" t="n">
        <v>-13.014</v>
      </c>
      <c r="G155" s="56" t="n">
        <v>-58.46</v>
      </c>
      <c r="H155" s="56" t="n">
        <v>-97.229</v>
      </c>
      <c r="I155" s="56" t="n">
        <v>73.514</v>
      </c>
      <c r="J155" s="56" t="n">
        <v>440.351</v>
      </c>
      <c r="K155" s="56" t="n"/>
      <c r="L155" s="56" t="n"/>
      <c r="M155" s="56" t="n"/>
      <c r="N155" s="56" t="n"/>
      <c r="O155" s="56" t="n"/>
      <c r="P155" s="56" t="n"/>
      <c r="Q155" s="56" t="n"/>
      <c r="R155" s="56" t="n"/>
      <c r="S155" s="56" t="n"/>
      <c r="T155" s="56" t="n"/>
      <c r="U155" s="56" t="n"/>
      <c r="V155" s="56" t="n"/>
      <c r="W155" s="56" t="n"/>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157.3</v>
      </c>
      <c r="D158" s="69" t="n">
        <v>156.83</v>
      </c>
      <c r="E158" s="69" t="n">
        <v>171.49</v>
      </c>
      <c r="F158" s="69" t="n">
        <v>206.52</v>
      </c>
      <c r="G158" s="69" t="n">
        <v>219.02</v>
      </c>
      <c r="H158" s="69" t="n">
        <v>169.03</v>
      </c>
      <c r="I158" s="69" t="n">
        <v>130.16</v>
      </c>
      <c r="J158" s="69" t="n">
        <v>109.57</v>
      </c>
      <c r="K158" s="69" t="n"/>
      <c r="L158" s="69" t="n"/>
      <c r="M158" s="69" t="n"/>
      <c r="N158" s="69" t="n"/>
      <c r="O158" s="69" t="n"/>
      <c r="P158" s="69" t="n"/>
      <c r="Q158" s="69" t="n"/>
      <c r="R158" s="69" t="n"/>
      <c r="S158" s="69" t="n"/>
      <c r="T158" s="69" t="n"/>
      <c r="U158" s="69" t="n"/>
      <c r="V158" s="69" t="n"/>
      <c r="W158" s="69" t="n"/>
      <c r="X158" s="69" t="n"/>
      <c r="Y158" s="69" t="n"/>
      <c r="Z158" s="69" t="n"/>
      <c r="AA158" s="69" t="n"/>
      <c r="AB158" s="69" t="n"/>
      <c r="AC158" s="69" t="n"/>
      <c r="AD158" s="69" t="n"/>
      <c r="AE158" s="69" t="n"/>
      <c r="AF158" s="69" t="n"/>
      <c r="AG158" s="69" t="n"/>
      <c r="AH158" s="69" t="n"/>
      <c r="AI158" s="69" t="n"/>
      <c r="AJ158" s="69" t="n"/>
      <c r="AK158" s="69" t="n"/>
      <c r="AL158" s="69" t="n"/>
    </row>
    <row r="159" hidden="1" ht="35" customHeight="1" s="173" thickBot="1">
      <c r="A159" s="59" t="inlineStr">
        <is>
          <t>Laba (rugi) per saham dasar dari operasi yang dihentikan</t>
        </is>
      </c>
      <c r="B159" s="59" t="n"/>
      <c r="C159" s="69" t="inlineStr"/>
      <c r="D159" s="69" t="inlineStr"/>
      <c r="E159" s="69" t="inlineStr"/>
      <c r="F159" s="69" t="inlineStr"/>
      <c r="G159" s="69" t="inlineStr"/>
      <c r="H159" s="69" t="inlineStr"/>
      <c r="I159" s="69" t="inlineStr"/>
      <c r="J159" s="69" t="inlineStr"/>
      <c r="K159" s="69" t="n"/>
      <c r="L159" s="69" t="n"/>
      <c r="M159" s="69" t="n"/>
      <c r="N159" s="69" t="n"/>
      <c r="O159" s="69" t="n"/>
      <c r="P159" s="69" t="n"/>
      <c r="Q159" s="69" t="n"/>
      <c r="R159" s="69" t="n"/>
      <c r="S159" s="69" t="n"/>
      <c r="T159" s="69" t="n"/>
      <c r="U159" s="69" t="n"/>
      <c r="V159" s="69" t="n"/>
      <c r="W159" s="69" t="n"/>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idden="1" ht="35" customHeight="1" s="173" thickBot="1">
      <c r="A161" s="59" t="inlineStr">
        <is>
          <t>Laba (rugi) per saham dilusian dari operasi yang dilanjutkan</t>
        </is>
      </c>
      <c r="B161" s="59" t="n"/>
      <c r="C161" s="69" t="inlineStr"/>
      <c r="D161" s="69" t="inlineStr"/>
      <c r="E161" s="69" t="inlineStr"/>
      <c r="F161" s="69" t="inlineStr"/>
      <c r="G161" s="69" t="inlineStr"/>
      <c r="H161" s="69" t="inlineStr"/>
      <c r="I161" s="69" t="inlineStr"/>
      <c r="J161" s="69" t="inlineStr"/>
      <c r="K161" s="69" t="n"/>
      <c r="L161" s="69" t="n"/>
      <c r="M161" s="69" t="n"/>
      <c r="N161" s="69" t="n"/>
      <c r="O161" s="69" t="n"/>
      <c r="P161" s="69" t="n"/>
      <c r="Q161" s="69" t="n"/>
      <c r="R161" s="69" t="n"/>
      <c r="S161" s="69" t="n"/>
      <c r="T161" s="69" t="n"/>
      <c r="U161" s="69" t="n"/>
      <c r="V161" s="69" t="n"/>
      <c r="W161" s="69" t="n"/>
      <c r="X161" s="69" t="n"/>
      <c r="Y161" s="69" t="n"/>
      <c r="Z161" s="69" t="n"/>
      <c r="AA161" s="69" t="n"/>
      <c r="AB161" s="69" t="n"/>
      <c r="AC161" s="69" t="n"/>
      <c r="AD161" s="69" t="n"/>
      <c r="AE161" s="69" t="n"/>
      <c r="AF161" s="69" t="n"/>
      <c r="AG161" s="69" t="n"/>
      <c r="AH161" s="69" t="n"/>
      <c r="AI161" s="69" t="n"/>
      <c r="AJ161" s="69" t="n"/>
      <c r="AK161" s="69" t="n"/>
      <c r="AL161" s="69" t="n"/>
    </row>
    <row r="162" hidden="1" ht="35" customHeight="1" s="173" thickBot="1">
      <c r="A162" s="59" t="inlineStr">
        <is>
          <t>Laba (rugi) per saham dilusian dari operasi yang dihentikan</t>
        </is>
      </c>
      <c r="B162" s="59" t="n"/>
      <c r="C162" s="69" t="inlineStr"/>
      <c r="D162" s="69" t="inlineStr"/>
      <c r="E162" s="69" t="inlineStr"/>
      <c r="F162" s="69" t="inlineStr"/>
      <c r="G162" s="69" t="inlineStr"/>
      <c r="H162" s="69" t="inlineStr"/>
      <c r="I162" s="69" t="inlineStr"/>
      <c r="J162" s="69" t="inlineStr"/>
      <c r="K162" s="69" t="n"/>
      <c r="L162" s="69" t="n"/>
      <c r="M162" s="69" t="n"/>
      <c r="N162" s="69" t="n"/>
      <c r="O162" s="69" t="n"/>
      <c r="P162" s="69" t="n"/>
      <c r="Q162" s="69" t="n"/>
      <c r="R162" s="69" t="n"/>
      <c r="S162" s="69" t="n"/>
      <c r="T162" s="69" t="n"/>
      <c r="U162" s="69" t="n"/>
      <c r="V162" s="69" t="n"/>
      <c r="W162" s="69" t="n"/>
      <c r="X162" s="69" t="n"/>
      <c r="Y162" s="69" t="n"/>
      <c r="Z162" s="69" t="n"/>
      <c r="AA162" s="69" t="n"/>
      <c r="AB162" s="69" t="n"/>
      <c r="AC162" s="69" t="n"/>
      <c r="AD162" s="69" t="n"/>
      <c r="AE162" s="69" t="n"/>
      <c r="AF162" s="69" t="n"/>
      <c r="AG162" s="69" t="n"/>
      <c r="AH162" s="69" t="n"/>
      <c r="AI162" s="69" t="n"/>
      <c r="AJ162" s="69" t="n"/>
      <c r="AK162" s="69" t="n"/>
      <c r="AL162" s="69" t="n"/>
    </row>
    <row r="163" hidden="1" s="173"/>
    <row r="164" hidden="1" s="173"/>
    <row r="165" hidden="1" s="173"/>
    <row r="166" hidden="1" s="173"/>
    <row r="167">
      <c r="D167" s="50">
        <f>IFERROR(D147/HLOOKUP(D3,'BALANCE SHEET'!$C$3:$AH$258, 251, FALSE), "")</f>
        <v/>
      </c>
    </row>
  </sheetData>
  <mergeCells count="1">
    <mergeCell ref="A1:C1"/>
  </mergeCells>
  <conditionalFormatting sqref="C6:AL6">
    <cfRule type="cellIs" priority="19"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7.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7" sqref="A57"/>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Penerimaan bunga, hasil investasi, provisi, dan komisi</t>
        </is>
      </c>
      <c r="B7" s="81" t="n"/>
      <c r="C7" s="82" t="n">
        <v>11968.505</v>
      </c>
      <c r="D7" s="82" t="n">
        <v>12062.345</v>
      </c>
      <c r="E7" s="82" t="n">
        <v>12478.121</v>
      </c>
      <c r="F7" s="82" t="n">
        <v>12250.099</v>
      </c>
      <c r="G7" s="82" t="n">
        <v>12711.595</v>
      </c>
      <c r="H7" s="82" t="n">
        <v>13307.715</v>
      </c>
      <c r="I7" s="82" t="n">
        <v>14639.056</v>
      </c>
      <c r="J7" s="82" t="n">
        <v>15882.961</v>
      </c>
      <c r="K7" s="83" t="n"/>
      <c r="L7" s="84" t="n"/>
      <c r="M7" s="82" t="n"/>
      <c r="N7" s="82" t="n"/>
      <c r="O7" s="82" t="n"/>
      <c r="P7" s="82" t="n"/>
      <c r="Q7" s="82" t="n"/>
      <c r="R7" s="82" t="n"/>
      <c r="S7" s="82" t="n"/>
      <c r="T7" s="82" t="n"/>
      <c r="U7" s="83" t="n"/>
      <c r="V7" s="84" t="n"/>
      <c r="W7" s="82" t="n"/>
      <c r="X7" s="82" t="n"/>
      <c r="Y7" s="82" t="n"/>
      <c r="Z7" s="82" t="n"/>
      <c r="AA7" s="82" t="n"/>
      <c r="AB7" s="82" t="n"/>
      <c r="AC7" s="82" t="n"/>
      <c r="AD7" s="82" t="n"/>
      <c r="AE7" s="83" t="n"/>
      <c r="AF7" s="84" t="n"/>
      <c r="AG7" s="82" t="n"/>
      <c r="AH7" s="82" t="n"/>
      <c r="AI7" s="82" t="n"/>
      <c r="AJ7" s="82" t="n"/>
      <c r="AK7" s="82" t="n"/>
      <c r="AL7" s="82" t="n"/>
      <c r="AM7" s="82" t="n"/>
      <c r="AN7" s="82" t="n"/>
      <c r="AO7" s="83" t="n"/>
      <c r="AP7" s="84" t="n"/>
    </row>
    <row r="8" ht="35" customHeight="1" s="173" thickBot="1">
      <c r="A8" s="81" t="inlineStr">
        <is>
          <t>Pembayaran bunga dan bonus, provisi dan komisi</t>
        </is>
      </c>
      <c r="B8" s="81" t="n"/>
      <c r="C8" s="85" t="n">
        <v>5431.103</v>
      </c>
      <c r="D8" s="85" t="n">
        <v>6013.854</v>
      </c>
      <c r="E8" s="85" t="n">
        <v>6080.217</v>
      </c>
      <c r="F8" s="85" t="n">
        <v>5099.889</v>
      </c>
      <c r="G8" s="85" t="n">
        <v>4898.216</v>
      </c>
      <c r="H8" s="85" t="n">
        <v>7163.556</v>
      </c>
      <c r="I8" s="85" t="n">
        <v>8731.867</v>
      </c>
      <c r="J8" s="85" t="n">
        <v>9034.428</v>
      </c>
      <c r="K8" s="86" t="n"/>
      <c r="L8" s="87" t="n"/>
      <c r="M8" s="85" t="n"/>
      <c r="N8" s="85" t="n"/>
      <c r="O8" s="85" t="n"/>
      <c r="P8" s="85" t="n"/>
      <c r="Q8" s="85" t="n"/>
      <c r="R8" s="85" t="n"/>
      <c r="S8" s="85" t="n"/>
      <c r="T8" s="85" t="n"/>
      <c r="U8" s="86" t="n"/>
      <c r="V8" s="87" t="n"/>
      <c r="W8" s="85" t="n"/>
      <c r="X8" s="85" t="n"/>
      <c r="Y8" s="85" t="n"/>
      <c r="Z8" s="85" t="n"/>
      <c r="AA8" s="85" t="n"/>
      <c r="AB8" s="85" t="n"/>
      <c r="AC8" s="85" t="n"/>
      <c r="AD8" s="85" t="n"/>
      <c r="AE8" s="86" t="n"/>
      <c r="AF8" s="87" t="n"/>
      <c r="AG8" s="85" t="n"/>
      <c r="AH8" s="85" t="n"/>
      <c r="AI8" s="85" t="n"/>
      <c r="AJ8" s="85" t="n"/>
      <c r="AK8" s="85" t="n"/>
      <c r="AL8" s="85" t="n"/>
      <c r="AM8" s="85" t="n"/>
      <c r="AN8" s="85" t="n"/>
      <c r="AO8" s="86" t="n"/>
      <c r="AP8" s="87" t="n"/>
    </row>
    <row r="9" hidden="1" ht="35" customHeight="1" s="173" thickBot="1">
      <c r="A9" s="81" t="inlineStr">
        <is>
          <t>Bunga bank dan deposito berjangka</t>
        </is>
      </c>
      <c r="B9" s="81" t="n"/>
      <c r="C9" s="82" t="inlineStr"/>
      <c r="D9" s="82" t="inlineStr"/>
      <c r="E9" s="82" t="inlineStr"/>
      <c r="F9" s="82" t="inlineStr"/>
      <c r="G9" s="82" t="inlineStr"/>
      <c r="H9" s="82" t="inlineStr"/>
      <c r="I9" s="82" t="inlineStr"/>
      <c r="J9" s="82" t="inlineStr"/>
      <c r="K9" s="83" t="n"/>
      <c r="L9" s="84" t="n"/>
      <c r="M9" s="82" t="n"/>
      <c r="N9" s="82" t="n"/>
      <c r="O9" s="82" t="n"/>
      <c r="P9" s="82" t="n"/>
      <c r="Q9" s="82" t="n"/>
      <c r="R9" s="82" t="n"/>
      <c r="S9" s="82" t="n"/>
      <c r="T9" s="82" t="n"/>
      <c r="U9" s="83" t="n"/>
      <c r="V9" s="84" t="n"/>
      <c r="W9" s="82" t="n"/>
      <c r="X9" s="82" t="n"/>
      <c r="Y9" s="82" t="n"/>
      <c r="Z9" s="82" t="n"/>
      <c r="AA9" s="82" t="n"/>
      <c r="AB9" s="82" t="n"/>
      <c r="AC9" s="82" t="n"/>
      <c r="AD9" s="82" t="n"/>
      <c r="AE9" s="83" t="n"/>
      <c r="AF9" s="84" t="n"/>
      <c r="AG9" s="82" t="n"/>
      <c r="AH9" s="82" t="n"/>
      <c r="AI9" s="82" t="n"/>
      <c r="AJ9" s="82" t="n"/>
      <c r="AK9" s="82" t="n"/>
      <c r="AL9" s="82" t="n"/>
      <c r="AM9" s="82" t="n"/>
      <c r="AN9" s="82" t="n"/>
      <c r="AO9" s="83" t="n"/>
      <c r="AP9" s="84" t="n"/>
    </row>
    <row r="10" ht="52" customHeight="1" s="173" thickBot="1">
      <c r="A10" s="81" t="inlineStr">
        <is>
          <t>Penerimaan pendapatan pengelolaan dana sebagai mudharib</t>
        </is>
      </c>
      <c r="B10" s="81" t="n"/>
      <c r="C10" s="82" t="inlineStr"/>
      <c r="D10" s="82" t="inlineStr"/>
      <c r="E10" s="82" t="n">
        <v>685.256</v>
      </c>
      <c r="F10" s="82" t="n">
        <v>728.02</v>
      </c>
      <c r="G10" s="82" t="n">
        <v>784.664</v>
      </c>
      <c r="H10" s="82" t="n">
        <v>937.102</v>
      </c>
      <c r="I10" s="82" t="n">
        <v>1071.258</v>
      </c>
      <c r="J10" s="82" t="n">
        <v>1274.98</v>
      </c>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t="35" customHeight="1" s="173" thickBot="1">
      <c r="A11" s="81" t="inlineStr">
        <is>
          <t>Pembayaran bagi hasil dana syirkah temporer</t>
        </is>
      </c>
      <c r="B11" s="81" t="n"/>
      <c r="C11" s="85" t="inlineStr"/>
      <c r="D11" s="85" t="inlineStr"/>
      <c r="E11" s="85" t="inlineStr"/>
      <c r="F11" s="85" t="n">
        <v>267.066</v>
      </c>
      <c r="G11" s="85" t="n">
        <v>244.294</v>
      </c>
      <c r="H11" s="85" t="n">
        <v>363.064</v>
      </c>
      <c r="I11" s="85" t="n">
        <v>436.111</v>
      </c>
      <c r="J11" s="85" t="n">
        <v>569.968</v>
      </c>
      <c r="K11" s="86" t="n"/>
      <c r="L11" s="87" t="n"/>
      <c r="M11" s="85" t="n"/>
      <c r="N11" s="85" t="n"/>
      <c r="O11" s="85" t="n"/>
      <c r="P11" s="85" t="n"/>
      <c r="Q11" s="85" t="n"/>
      <c r="R11" s="85" t="n"/>
      <c r="S11" s="85" t="n"/>
      <c r="T11" s="85" t="n"/>
      <c r="U11" s="86" t="n"/>
      <c r="V11" s="87" t="n"/>
      <c r="W11" s="85" t="n"/>
      <c r="X11" s="85" t="n"/>
      <c r="Y11" s="85" t="n"/>
      <c r="Z11" s="85" t="n"/>
      <c r="AA11" s="85" t="n"/>
      <c r="AB11" s="85" t="n"/>
      <c r="AC11" s="85" t="n"/>
      <c r="AD11" s="85" t="n"/>
      <c r="AE11" s="86" t="n"/>
      <c r="AF11" s="87" t="n"/>
      <c r="AG11" s="85" t="n"/>
      <c r="AH11" s="85" t="n"/>
      <c r="AI11" s="85" t="n"/>
      <c r="AJ11" s="85" t="n"/>
      <c r="AK11" s="85" t="n"/>
      <c r="AL11" s="85" t="n"/>
      <c r="AM11" s="85" t="n"/>
      <c r="AN11" s="85" t="n"/>
      <c r="AO11" s="86" t="n"/>
      <c r="AP11" s="87" t="n"/>
    </row>
    <row r="12" hidden="1" ht="18" customHeight="1" s="173" thickBot="1">
      <c r="A12" s="81" t="inlineStr">
        <is>
          <t>Penerimaan premi asuransi</t>
        </is>
      </c>
      <c r="B12" s="81" t="n"/>
      <c r="C12" s="82" t="inlineStr"/>
      <c r="D12" s="82" t="inlineStr"/>
      <c r="E12" s="82" t="inlineStr"/>
      <c r="F12" s="82" t="inlineStr"/>
      <c r="G12" s="82" t="inlineStr"/>
      <c r="H12" s="82" t="inlineStr"/>
      <c r="I12" s="82" t="inlineStr"/>
      <c r="J12" s="82" t="inlineStr"/>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idden="1" ht="18" customHeight="1" s="173" thickBot="1">
      <c r="A13" s="81" t="inlineStr">
        <is>
          <t>Penerimaan klaim reasuransi</t>
        </is>
      </c>
      <c r="B13" s="81" t="n"/>
      <c r="C13" s="82" t="inlineStr"/>
      <c r="D13" s="82" t="inlineStr"/>
      <c r="E13" s="82" t="inlineStr"/>
      <c r="F13" s="82" t="inlineStr"/>
      <c r="G13" s="82" t="inlineStr"/>
      <c r="H13" s="82" t="inlineStr"/>
      <c r="I13" s="82" t="inlineStr"/>
      <c r="J13" s="82" t="inlineStr"/>
      <c r="K13" s="83" t="n"/>
      <c r="L13" s="84" t="n"/>
      <c r="M13" s="82" t="n"/>
      <c r="N13" s="82" t="n"/>
      <c r="O13" s="82" t="n"/>
      <c r="P13" s="82" t="n"/>
      <c r="Q13" s="82" t="n"/>
      <c r="R13" s="82" t="n"/>
      <c r="S13" s="82" t="n"/>
      <c r="T13" s="82" t="n"/>
      <c r="U13" s="83" t="n"/>
      <c r="V13" s="84" t="n"/>
      <c r="W13" s="82" t="n"/>
      <c r="X13" s="82" t="n"/>
      <c r="Y13" s="82" t="n"/>
      <c r="Z13" s="82" t="n"/>
      <c r="AA13" s="82" t="n"/>
      <c r="AB13" s="82" t="n"/>
      <c r="AC13" s="82" t="n"/>
      <c r="AD13" s="82" t="n"/>
      <c r="AE13" s="83" t="n"/>
      <c r="AF13" s="84" t="n"/>
      <c r="AG13" s="82" t="n"/>
      <c r="AH13" s="82" t="n"/>
      <c r="AI13" s="82" t="n"/>
      <c r="AJ13" s="82" t="n"/>
      <c r="AK13" s="82" t="n"/>
      <c r="AL13" s="82" t="n"/>
      <c r="AM13" s="82" t="n"/>
      <c r="AN13" s="82" t="n"/>
      <c r="AO13" s="83" t="n"/>
      <c r="AP13" s="84" t="n"/>
    </row>
    <row r="14" hidden="1" ht="35" customHeight="1" s="173" thickBot="1">
      <c r="A14" s="81" t="inlineStr">
        <is>
          <t>Penerimaan (pembayaran) komisi</t>
        </is>
      </c>
      <c r="B14" s="81" t="n"/>
      <c r="C14" s="82" t="inlineStr"/>
      <c r="D14" s="82" t="inlineStr"/>
      <c r="E14" s="82" t="inlineStr"/>
      <c r="F14" s="82" t="inlineStr"/>
      <c r="G14" s="82" t="inlineStr"/>
      <c r="H14" s="82" t="inlineStr"/>
      <c r="I14" s="82" t="inlineStr"/>
      <c r="J14" s="82" t="inlineStr"/>
      <c r="K14" s="83" t="n"/>
      <c r="L14" s="84" t="n"/>
      <c r="M14" s="82" t="n"/>
      <c r="N14" s="82" t="n"/>
      <c r="O14" s="82" t="n"/>
      <c r="P14" s="82" t="n"/>
      <c r="Q14" s="82" t="n"/>
      <c r="R14" s="82" t="n"/>
      <c r="S14" s="82" t="n"/>
      <c r="T14" s="82" t="n"/>
      <c r="U14" s="83" t="n"/>
      <c r="V14" s="84" t="n"/>
      <c r="W14" s="82" t="n"/>
      <c r="X14" s="82" t="n"/>
      <c r="Y14" s="82" t="n"/>
      <c r="Z14" s="82" t="n"/>
      <c r="AA14" s="82" t="n"/>
      <c r="AB14" s="82" t="n"/>
      <c r="AC14" s="82" t="n"/>
      <c r="AD14" s="82" t="n"/>
      <c r="AE14" s="83" t="n"/>
      <c r="AF14" s="84" t="n"/>
      <c r="AG14" s="82" t="n"/>
      <c r="AH14" s="82" t="n"/>
      <c r="AI14" s="82" t="n"/>
      <c r="AJ14" s="82" t="n"/>
      <c r="AK14" s="82" t="n"/>
      <c r="AL14" s="82" t="n"/>
      <c r="AM14" s="82" t="n"/>
      <c r="AN14" s="82" t="n"/>
      <c r="AO14" s="83" t="n"/>
      <c r="AP14" s="84" t="n"/>
    </row>
    <row r="15" hidden="1" ht="18" customHeight="1" s="173" thickBot="1">
      <c r="A15" s="81" t="inlineStr">
        <is>
          <t>Penerimaan klaim retrosesi</t>
        </is>
      </c>
      <c r="B15" s="81" t="n"/>
      <c r="C15" s="82" t="inlineStr"/>
      <c r="D15" s="82" t="inlineStr"/>
      <c r="E15" s="82" t="inlineStr"/>
      <c r="F15" s="82" t="inlineStr"/>
      <c r="G15" s="82" t="inlineStr"/>
      <c r="H15" s="82" t="inlineStr"/>
      <c r="I15" s="82" t="inlineStr"/>
      <c r="J15" s="82" t="inlineStr"/>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idden="1" ht="18" customHeight="1" s="173" thickBot="1">
      <c r="A16" s="81" t="inlineStr">
        <is>
          <t>Penerimaan dari ujrah</t>
        </is>
      </c>
      <c r="B16" s="81" t="n"/>
      <c r="C16" s="82" t="inlineStr"/>
      <c r="D16" s="82" t="inlineStr"/>
      <c r="E16" s="82" t="inlineStr"/>
      <c r="F16" s="82" t="inlineStr"/>
      <c r="G16" s="82" t="inlineStr"/>
      <c r="H16" s="82" t="inlineStr"/>
      <c r="I16" s="82" t="inlineStr"/>
      <c r="J16" s="82" t="inlineStr"/>
      <c r="K16" s="83" t="n"/>
      <c r="L16" s="84" t="n"/>
      <c r="M16" s="82" t="n"/>
      <c r="N16" s="82" t="n"/>
      <c r="O16" s="82" t="n"/>
      <c r="P16" s="82" t="n"/>
      <c r="Q16" s="82" t="n"/>
      <c r="R16" s="82" t="n"/>
      <c r="S16" s="82" t="n"/>
      <c r="T16" s="82" t="n"/>
      <c r="U16" s="83" t="n"/>
      <c r="V16" s="84" t="n"/>
      <c r="W16" s="82" t="n"/>
      <c r="X16" s="82" t="n"/>
      <c r="Y16" s="82" t="n"/>
      <c r="Z16" s="82" t="n"/>
      <c r="AA16" s="82" t="n"/>
      <c r="AB16" s="82" t="n"/>
      <c r="AC16" s="82" t="n"/>
      <c r="AD16" s="82" t="n"/>
      <c r="AE16" s="83" t="n"/>
      <c r="AF16" s="84" t="n"/>
      <c r="AG16" s="82" t="n"/>
      <c r="AH16" s="82" t="n"/>
      <c r="AI16" s="82" t="n"/>
      <c r="AJ16" s="82" t="n"/>
      <c r="AK16" s="82" t="n"/>
      <c r="AL16" s="82" t="n"/>
      <c r="AM16" s="82" t="n"/>
      <c r="AN16" s="82" t="n"/>
      <c r="AO16" s="83" t="n"/>
      <c r="AP16" s="84" t="n"/>
    </row>
    <row r="17" hidden="1" ht="52" customHeight="1" s="173" thickBot="1">
      <c r="A17" s="81" t="inlineStr">
        <is>
          <t>Penerimaan dari (pembayaran kepada) lembaga kliring dan penjaminan</t>
        </is>
      </c>
      <c r="B17" s="81" t="n"/>
      <c r="C17" s="82" t="inlineStr"/>
      <c r="D17" s="82" t="inlineStr"/>
      <c r="E17" s="82" t="inlineStr"/>
      <c r="F17" s="82" t="inlineStr"/>
      <c r="G17" s="82" t="inlineStr"/>
      <c r="H17" s="82" t="inlineStr"/>
      <c r="I17" s="82" t="inlineStr"/>
      <c r="J17" s="82" t="inlineStr"/>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1" t="inlineStr">
        <is>
          <t>Penerimaan dari (pembayaran kepada) nasabah</t>
        </is>
      </c>
      <c r="B18" s="81" t="n"/>
      <c r="C18" s="82" t="inlineStr"/>
      <c r="D18" s="82" t="inlineStr"/>
      <c r="E18" s="82" t="inlineStr"/>
      <c r="F18" s="82" t="inlineStr"/>
      <c r="G18" s="82" t="inlineStr"/>
      <c r="H18" s="82" t="inlineStr"/>
      <c r="I18" s="82" t="inlineStr"/>
      <c r="J18" s="82" t="inlineStr"/>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52" customHeight="1" s="173" thickBot="1">
      <c r="A19" s="81" t="inlineStr">
        <is>
          <t>Pencairan (penempatan) deposito pada lembaga kliring dan penjaminan</t>
        </is>
      </c>
      <c r="B19" s="81" t="n"/>
      <c r="C19" s="82" t="inlineStr"/>
      <c r="D19" s="82" t="inlineStr"/>
      <c r="E19" s="82" t="inlineStr"/>
      <c r="F19" s="82" t="inlineStr"/>
      <c r="G19" s="82" t="inlineStr"/>
      <c r="H19" s="82" t="inlineStr"/>
      <c r="I19" s="82" t="inlineStr"/>
      <c r="J19" s="82" t="inlineStr"/>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81" t="inlineStr">
        <is>
          <t>Pendapatan dari transaksi operasional lainnya</t>
        </is>
      </c>
      <c r="B20" s="81" t="n"/>
      <c r="C20" s="82" t="n">
        <v>742.386</v>
      </c>
      <c r="D20" s="82" t="n">
        <v>841.139</v>
      </c>
      <c r="E20" s="82" t="n">
        <v>1186.017</v>
      </c>
      <c r="F20" s="82" t="n">
        <v>1193.233</v>
      </c>
      <c r="G20" s="82" t="n">
        <v>1138.447</v>
      </c>
      <c r="H20" s="82" t="n">
        <v>1163.489</v>
      </c>
      <c r="I20" s="82" t="n">
        <v>1965.719</v>
      </c>
      <c r="J20" s="82" t="n">
        <v>2732.755</v>
      </c>
      <c r="K20" s="83" t="n"/>
      <c r="L20" s="84" t="n"/>
      <c r="M20" s="82" t="n"/>
      <c r="N20" s="82" t="n"/>
      <c r="O20" s="82" t="n"/>
      <c r="P20" s="82" t="n"/>
      <c r="Q20" s="82" t="n"/>
      <c r="R20" s="82" t="n"/>
      <c r="S20" s="82" t="n"/>
      <c r="T20" s="82" t="n"/>
      <c r="U20" s="83" t="n"/>
      <c r="V20" s="84" t="n"/>
      <c r="W20" s="82" t="n"/>
      <c r="X20" s="82" t="n"/>
      <c r="Y20" s="82" t="n"/>
      <c r="Z20" s="82" t="n"/>
      <c r="AA20" s="82" t="n"/>
      <c r="AB20" s="82" t="n"/>
      <c r="AC20" s="82" t="n"/>
      <c r="AD20" s="82" t="n"/>
      <c r="AE20" s="83" t="n"/>
      <c r="AF20" s="84" t="n"/>
      <c r="AG20" s="82" t="n"/>
      <c r="AH20" s="82" t="n"/>
      <c r="AI20" s="82" t="n"/>
      <c r="AJ20" s="82" t="n"/>
      <c r="AK20" s="82" t="n"/>
      <c r="AL20" s="82" t="n"/>
      <c r="AM20" s="82" t="n"/>
      <c r="AN20" s="82" t="n"/>
      <c r="AO20" s="83" t="n"/>
      <c r="AP20" s="84" t="n"/>
    </row>
    <row r="21" ht="35" customHeight="1" s="173" thickBot="1">
      <c r="A21" s="81" t="inlineStr">
        <is>
          <t>Penerimaan kembali aset yang telah dihapusbukukan</t>
        </is>
      </c>
      <c r="B21" s="81" t="n"/>
      <c r="C21" s="82" t="n">
        <v>258.65</v>
      </c>
      <c r="D21" s="82" t="n">
        <v>267.98</v>
      </c>
      <c r="E21" s="82" t="n">
        <v>247.051</v>
      </c>
      <c r="F21" s="82" t="n">
        <v>391.045</v>
      </c>
      <c r="G21" s="82" t="n">
        <v>365.404</v>
      </c>
      <c r="H21" s="82" t="n">
        <v>335.778</v>
      </c>
      <c r="I21" s="82" t="n">
        <v>235.852</v>
      </c>
      <c r="J21" s="82" t="n">
        <v>217.451</v>
      </c>
      <c r="K21" s="83" t="n"/>
      <c r="L21" s="84" t="n"/>
      <c r="M21" s="82" t="n"/>
      <c r="N21" s="82" t="n"/>
      <c r="O21" s="82" t="n"/>
      <c r="P21" s="82" t="n"/>
      <c r="Q21" s="82" t="n"/>
      <c r="R21" s="82" t="n"/>
      <c r="S21" s="82" t="n"/>
      <c r="T21" s="82" t="n"/>
      <c r="U21" s="83" t="n"/>
      <c r="V21" s="84" t="n"/>
      <c r="W21" s="82" t="n"/>
      <c r="X21" s="82" t="n"/>
      <c r="Y21" s="82" t="n"/>
      <c r="Z21" s="82" t="n"/>
      <c r="AA21" s="82" t="n"/>
      <c r="AB21" s="82" t="n"/>
      <c r="AC21" s="82" t="n"/>
      <c r="AD21" s="82" t="n"/>
      <c r="AE21" s="83" t="n"/>
      <c r="AF21" s="84" t="n"/>
      <c r="AG21" s="82" t="n"/>
      <c r="AH21" s="82" t="n"/>
      <c r="AI21" s="82" t="n"/>
      <c r="AJ21" s="82" t="n"/>
      <c r="AK21" s="82" t="n"/>
      <c r="AL21" s="82" t="n"/>
      <c r="AM21" s="82" t="n"/>
      <c r="AN21" s="82" t="n"/>
      <c r="AO21" s="83" t="n"/>
      <c r="AP21" s="84" t="n"/>
    </row>
    <row r="22" hidden="1" ht="35" customHeight="1" s="173" thickBot="1">
      <c r="A22" s="81" t="inlineStr">
        <is>
          <t>Pembayaran biaya akuisisi ditangguhkan</t>
        </is>
      </c>
      <c r="B22" s="81" t="n"/>
      <c r="C22" s="85" t="inlineStr"/>
      <c r="D22" s="85" t="inlineStr"/>
      <c r="E22" s="85" t="inlineStr"/>
      <c r="F22" s="85" t="inlineStr"/>
      <c r="G22" s="85" t="inlineStr"/>
      <c r="H22" s="85" t="inlineStr"/>
      <c r="I22" s="85" t="inlineStr"/>
      <c r="J22" s="85" t="inlineStr"/>
      <c r="K22" s="86" t="n"/>
      <c r="L22" s="87" t="n"/>
      <c r="M22" s="85" t="n"/>
      <c r="N22" s="85" t="n"/>
      <c r="O22" s="85" t="n"/>
      <c r="P22" s="85" t="n"/>
      <c r="Q22" s="85" t="n"/>
      <c r="R22" s="85" t="n"/>
      <c r="S22" s="85" t="n"/>
      <c r="T22" s="85" t="n"/>
      <c r="U22" s="86" t="n"/>
      <c r="V22" s="87" t="n"/>
      <c r="W22" s="85" t="n"/>
      <c r="X22" s="85" t="n"/>
      <c r="Y22" s="85" t="n"/>
      <c r="Z22" s="85" t="n"/>
      <c r="AA22" s="85" t="n"/>
      <c r="AB22" s="85" t="n"/>
      <c r="AC22" s="85" t="n"/>
      <c r="AD22" s="85" t="n"/>
      <c r="AE22" s="86" t="n"/>
      <c r="AF22" s="87" t="n"/>
      <c r="AG22" s="85" t="n"/>
      <c r="AH22" s="85" t="n"/>
      <c r="AI22" s="85" t="n"/>
      <c r="AJ22" s="85" t="n"/>
      <c r="AK22" s="85" t="n"/>
      <c r="AL22" s="85" t="n"/>
      <c r="AM22" s="85" t="n"/>
      <c r="AN22" s="85" t="n"/>
      <c r="AO22" s="86" t="n"/>
      <c r="AP22" s="87" t="n"/>
    </row>
    <row r="23" ht="52" customHeight="1" s="173" thickBot="1">
      <c r="A23" s="81" t="inlineStr">
        <is>
          <t>Pembayaran atas beban keuangan dan beban administrasi bank</t>
        </is>
      </c>
      <c r="B23" s="81" t="n"/>
      <c r="C23" s="85" t="n">
        <v>2694.271</v>
      </c>
      <c r="D23" s="85" t="n">
        <v>2427.498</v>
      </c>
      <c r="E23" s="85" t="n">
        <v>2213.202</v>
      </c>
      <c r="F23" s="85" t="n">
        <v>2701.546</v>
      </c>
      <c r="G23" s="85" t="n">
        <v>2744.76</v>
      </c>
      <c r="H23" s="85" t="n">
        <v>2348.388</v>
      </c>
      <c r="I23" s="85" t="n">
        <v>2457.741</v>
      </c>
      <c r="J23" s="85" t="n">
        <v>1786.153</v>
      </c>
      <c r="K23" s="86" t="n"/>
      <c r="L23" s="87" t="n"/>
      <c r="M23" s="85" t="n"/>
      <c r="N23" s="85" t="n"/>
      <c r="O23" s="85" t="n"/>
      <c r="P23" s="85" t="n"/>
      <c r="Q23" s="85" t="n"/>
      <c r="R23" s="85" t="n"/>
      <c r="S23" s="85" t="n"/>
      <c r="T23" s="85" t="n"/>
      <c r="U23" s="86" t="n"/>
      <c r="V23" s="87" t="n"/>
      <c r="W23" s="85" t="n"/>
      <c r="X23" s="85" t="n"/>
      <c r="Y23" s="85" t="n"/>
      <c r="Z23" s="85" t="n"/>
      <c r="AA23" s="85" t="n"/>
      <c r="AB23" s="85" t="n"/>
      <c r="AC23" s="85" t="n"/>
      <c r="AD23" s="85" t="n"/>
      <c r="AE23" s="86" t="n"/>
      <c r="AF23" s="87" t="n"/>
      <c r="AG23" s="85" t="n"/>
      <c r="AH23" s="85" t="n"/>
      <c r="AI23" s="85" t="n"/>
      <c r="AJ23" s="85" t="n"/>
      <c r="AK23" s="85" t="n"/>
      <c r="AL23" s="85" t="n"/>
      <c r="AM23" s="85" t="n"/>
      <c r="AN23" s="85" t="n"/>
      <c r="AO23" s="86" t="n"/>
      <c r="AP23" s="87" t="n"/>
    </row>
    <row r="24" ht="18" customHeight="1" s="173" thickBot="1">
      <c r="A24" s="81" t="inlineStr">
        <is>
          <t>Pembayaran gaji dan tunjangan</t>
        </is>
      </c>
      <c r="B24" s="81" t="n"/>
      <c r="C24" s="85" t="n">
        <v>2212.439</v>
      </c>
      <c r="D24" s="85" t="n">
        <v>2078.219</v>
      </c>
      <c r="E24" s="85" t="n">
        <v>2628.233</v>
      </c>
      <c r="F24" s="85" t="n">
        <v>2938.85</v>
      </c>
      <c r="G24" s="85" t="n">
        <v>3125.806</v>
      </c>
      <c r="H24" s="85" t="n">
        <v>2578.967</v>
      </c>
      <c r="I24" s="85" t="n">
        <v>2690.027</v>
      </c>
      <c r="J24" s="85" t="n">
        <v>3187.368</v>
      </c>
      <c r="K24" s="86" t="n"/>
      <c r="L24" s="87" t="n"/>
      <c r="M24" s="85" t="n"/>
      <c r="N24" s="85" t="n"/>
      <c r="O24" s="85" t="n"/>
      <c r="P24" s="85" t="n"/>
      <c r="Q24" s="85" t="n"/>
      <c r="R24" s="85" t="n"/>
      <c r="S24" s="85" t="n"/>
      <c r="T24" s="85" t="n"/>
      <c r="U24" s="86" t="n"/>
      <c r="V24" s="87" t="n"/>
      <c r="W24" s="85" t="n"/>
      <c r="X24" s="85" t="n"/>
      <c r="Y24" s="85" t="n"/>
      <c r="Z24" s="85" t="n"/>
      <c r="AA24" s="85" t="n"/>
      <c r="AB24" s="85" t="n"/>
      <c r="AC24" s="85" t="n"/>
      <c r="AD24" s="85" t="n"/>
      <c r="AE24" s="86" t="n"/>
      <c r="AF24" s="87" t="n"/>
      <c r="AG24" s="85" t="n"/>
      <c r="AH24" s="85" t="n"/>
      <c r="AI24" s="85" t="n"/>
      <c r="AJ24" s="85" t="n"/>
      <c r="AK24" s="85" t="n"/>
      <c r="AL24" s="85" t="n"/>
      <c r="AM24" s="85" t="n"/>
      <c r="AN24" s="85" t="n"/>
      <c r="AO24" s="86" t="n"/>
      <c r="AP24" s="87" t="n"/>
    </row>
    <row r="25" hidden="1" ht="35" customHeight="1" s="173" thickBot="1">
      <c r="A25" s="81" t="inlineStr">
        <is>
          <t>Pembayaran pajak penghasilan badan</t>
        </is>
      </c>
      <c r="B25" s="81" t="n"/>
      <c r="C25" s="85" t="n">
        <v/>
      </c>
      <c r="D25" s="85" t="n">
        <v/>
      </c>
      <c r="E25" s="85" t="n">
        <v/>
      </c>
      <c r="F25" s="85" t="inlineStr"/>
      <c r="G25" s="85" t="inlineStr"/>
      <c r="H25" s="85" t="inlineStr"/>
      <c r="I25" s="85" t="inlineStr"/>
      <c r="J25" s="85" t="inlineStr"/>
      <c r="K25" s="86" t="n"/>
      <c r="L25" s="87" t="n"/>
      <c r="M25" s="85" t="n"/>
      <c r="N25" s="85" t="n"/>
      <c r="O25" s="85" t="n"/>
      <c r="P25" s="85" t="n"/>
      <c r="Q25" s="85" t="n"/>
      <c r="R25" s="85" t="n"/>
      <c r="S25" s="85" t="n"/>
      <c r="T25" s="85" t="n"/>
      <c r="U25" s="86" t="n"/>
      <c r="V25" s="87" t="n"/>
      <c r="W25" s="85" t="n"/>
      <c r="X25" s="85" t="n"/>
      <c r="Y25" s="85" t="n"/>
      <c r="Z25" s="85" t="n"/>
      <c r="AA25" s="85" t="n"/>
      <c r="AB25" s="85" t="n"/>
      <c r="AC25" s="85" t="n"/>
      <c r="AD25" s="85" t="n"/>
      <c r="AE25" s="86" t="n"/>
      <c r="AF25" s="87" t="n"/>
      <c r="AG25" s="85" t="n"/>
      <c r="AH25" s="85" t="n"/>
      <c r="AI25" s="85" t="n"/>
      <c r="AJ25" s="85" t="n"/>
      <c r="AK25" s="85" t="n"/>
      <c r="AL25" s="85" t="n"/>
      <c r="AM25" s="85" t="n"/>
      <c r="AN25" s="85" t="n"/>
      <c r="AO25" s="86" t="n"/>
      <c r="AP25" s="87" t="n"/>
    </row>
    <row r="26" hidden="1" ht="35" customHeight="1" s="173" thickBot="1">
      <c r="A26" s="81" t="inlineStr">
        <is>
          <t>Pembayaran beban umum dan administrasi</t>
        </is>
      </c>
      <c r="B26" s="81" t="n"/>
      <c r="C26" s="85" t="n">
        <v/>
      </c>
      <c r="D26" s="85" t="n">
        <v/>
      </c>
      <c r="E26" s="85" t="n">
        <v/>
      </c>
      <c r="F26" s="85" t="inlineStr"/>
      <c r="G26" s="85" t="inlineStr"/>
      <c r="H26" s="85" t="inlineStr"/>
      <c r="I26" s="85" t="inlineStr"/>
      <c r="J26" s="85" t="inlineStr"/>
      <c r="K26" s="86" t="n"/>
      <c r="L26" s="87" t="n"/>
      <c r="M26" s="85" t="n"/>
      <c r="N26" s="85" t="n"/>
      <c r="O26" s="85" t="n"/>
      <c r="P26" s="85" t="n"/>
      <c r="Q26" s="85" t="n"/>
      <c r="R26" s="85" t="n"/>
      <c r="S26" s="85" t="n"/>
      <c r="T26" s="85" t="n"/>
      <c r="U26" s="86" t="n"/>
      <c r="V26" s="87" t="n"/>
      <c r="W26" s="85" t="n"/>
      <c r="X26" s="85" t="n"/>
      <c r="Y26" s="85" t="n"/>
      <c r="Z26" s="85" t="n"/>
      <c r="AA26" s="85" t="n"/>
      <c r="AB26" s="85" t="n"/>
      <c r="AC26" s="85" t="n"/>
      <c r="AD26" s="85" t="n"/>
      <c r="AE26" s="86" t="n"/>
      <c r="AF26" s="87" t="n"/>
      <c r="AG26" s="85" t="n"/>
      <c r="AH26" s="85" t="n"/>
      <c r="AI26" s="85" t="n"/>
      <c r="AJ26" s="85" t="n"/>
      <c r="AK26" s="85" t="n"/>
      <c r="AL26" s="85" t="n"/>
      <c r="AM26" s="85" t="n"/>
      <c r="AN26" s="85" t="n"/>
      <c r="AO26" s="86" t="n"/>
      <c r="AP26" s="87" t="n"/>
    </row>
    <row r="27" hidden="1" ht="18" customHeight="1" s="173" thickBot="1">
      <c r="A27" s="81" t="inlineStr">
        <is>
          <t>Laba (rugi) selisih kurs</t>
        </is>
      </c>
      <c r="B27" s="81" t="n"/>
      <c r="C27" s="82" t="inlineStr"/>
      <c r="D27" s="82" t="inlineStr"/>
      <c r="E27" s="82" t="inlineStr"/>
      <c r="F27" s="82" t="inlineStr"/>
      <c r="G27" s="82" t="inlineStr"/>
      <c r="H27" s="82" t="inlineStr"/>
      <c r="I27" s="82" t="inlineStr"/>
      <c r="J27" s="82" t="inlineStr"/>
      <c r="K27" s="83" t="n"/>
      <c r="L27" s="84" t="n"/>
      <c r="M27" s="82" t="n"/>
      <c r="N27" s="82" t="n"/>
      <c r="O27" s="82" t="n"/>
      <c r="P27" s="82" t="n"/>
      <c r="Q27" s="82" t="n"/>
      <c r="R27" s="82" t="n"/>
      <c r="S27" s="82" t="n"/>
      <c r="T27" s="82" t="n"/>
      <c r="U27" s="83" t="n"/>
      <c r="V27" s="84" t="n"/>
      <c r="W27" s="82" t="n"/>
      <c r="X27" s="82" t="n"/>
      <c r="Y27" s="82" t="n"/>
      <c r="Z27" s="82" t="n"/>
      <c r="AA27" s="82" t="n"/>
      <c r="AB27" s="82" t="n"/>
      <c r="AC27" s="82" t="n"/>
      <c r="AD27" s="82" t="n"/>
      <c r="AE27" s="83" t="n"/>
      <c r="AF27" s="84" t="n"/>
      <c r="AG27" s="82" t="n"/>
      <c r="AH27" s="82" t="n"/>
      <c r="AI27" s="82" t="n"/>
      <c r="AJ27" s="82" t="n"/>
      <c r="AK27" s="82" t="n"/>
      <c r="AL27" s="82" t="n"/>
      <c r="AM27" s="82" t="n"/>
      <c r="AN27" s="82" t="n"/>
      <c r="AO27" s="83" t="n"/>
      <c r="AP27" s="84" t="n"/>
    </row>
    <row r="28" ht="52" customHeight="1" s="173" thickBot="1">
      <c r="A28" s="81" t="inlineStr">
        <is>
          <t>Penerimaan pengembalian (pembayaran) pajak penghasilan</t>
        </is>
      </c>
      <c r="B28" s="81" t="n"/>
      <c r="C28" s="82" t="n">
        <v>-348.308</v>
      </c>
      <c r="D28" s="82" t="n">
        <v>-424.867</v>
      </c>
      <c r="E28" s="82" t="n">
        <v>-349.418</v>
      </c>
      <c r="F28" s="82" t="n">
        <v>-480.846</v>
      </c>
      <c r="G28" s="82" t="n">
        <v>-554.105</v>
      </c>
      <c r="H28" s="82" t="n">
        <v>-449.549</v>
      </c>
      <c r="I28" s="82" t="n">
        <v>-330.188</v>
      </c>
      <c r="J28" s="82" t="n">
        <v>-435.733</v>
      </c>
      <c r="K28" s="83" t="n"/>
      <c r="L28" s="84" t="n"/>
      <c r="M28" s="82" t="n"/>
      <c r="N28" s="82" t="n"/>
      <c r="O28" s="82" t="n"/>
      <c r="P28" s="82" t="n"/>
      <c r="Q28" s="82" t="n"/>
      <c r="R28" s="82" t="n"/>
      <c r="S28" s="82" t="n"/>
      <c r="T28" s="82" t="n"/>
      <c r="U28" s="83" t="n"/>
      <c r="V28" s="84" t="n"/>
      <c r="W28" s="82" t="n"/>
      <c r="X28" s="82" t="n"/>
      <c r="Y28" s="82" t="n"/>
      <c r="Z28" s="82" t="n"/>
      <c r="AA28" s="82" t="n"/>
      <c r="AB28" s="82" t="n"/>
      <c r="AC28" s="82" t="n"/>
      <c r="AD28" s="82" t="n"/>
      <c r="AE28" s="83" t="n"/>
      <c r="AF28" s="84" t="n"/>
      <c r="AG28" s="82" t="n"/>
      <c r="AH28" s="82" t="n"/>
      <c r="AI28" s="82" t="n"/>
      <c r="AJ28" s="82" t="n"/>
      <c r="AK28" s="82" t="n"/>
      <c r="AL28" s="82" t="n"/>
      <c r="AM28" s="82" t="n"/>
      <c r="AN28" s="82" t="n"/>
      <c r="AO28" s="83" t="n"/>
      <c r="AP28" s="84" t="n"/>
    </row>
    <row r="29" ht="35" customHeight="1" s="173" thickBot="1">
      <c r="A29" s="81" t="inlineStr">
        <is>
          <t>Pembayaran beban operasional lainnya</t>
        </is>
      </c>
      <c r="B29" s="81" t="n"/>
      <c r="C29" s="85" t="n">
        <v>515.275</v>
      </c>
      <c r="D29" s="85" t="n">
        <v>507.601</v>
      </c>
      <c r="E29" s="85" t="n">
        <v>633.522</v>
      </c>
      <c r="F29" s="85" t="n">
        <v>360.694</v>
      </c>
      <c r="G29" s="85" t="n">
        <v>1035.802</v>
      </c>
      <c r="H29" s="85" t="n">
        <v>809.0599999999999</v>
      </c>
      <c r="I29" s="85" t="n">
        <v>747.783</v>
      </c>
      <c r="J29" s="85" t="n">
        <v>881.99</v>
      </c>
      <c r="K29" s="86" t="n"/>
      <c r="L29" s="87" t="n"/>
      <c r="M29" s="85" t="n"/>
      <c r="N29" s="85" t="n"/>
      <c r="O29" s="85" t="n"/>
      <c r="P29" s="85" t="n"/>
      <c r="Q29" s="85" t="n"/>
      <c r="R29" s="85" t="n"/>
      <c r="S29" s="85" t="n"/>
      <c r="T29" s="85" t="n"/>
      <c r="U29" s="86" t="n"/>
      <c r="V29" s="87" t="n"/>
      <c r="W29" s="85" t="n"/>
      <c r="X29" s="85" t="n"/>
      <c r="Y29" s="85" t="n"/>
      <c r="Z29" s="85" t="n"/>
      <c r="AA29" s="85" t="n"/>
      <c r="AB29" s="85" t="n"/>
      <c r="AC29" s="85" t="n"/>
      <c r="AD29" s="85" t="n"/>
      <c r="AE29" s="86" t="n"/>
      <c r="AF29" s="87" t="n"/>
      <c r="AG29" s="85" t="n"/>
      <c r="AH29" s="85" t="n"/>
      <c r="AI29" s="85" t="n"/>
      <c r="AJ29" s="85" t="n"/>
      <c r="AK29" s="85" t="n"/>
      <c r="AL29" s="85" t="n"/>
      <c r="AM29" s="85" t="n"/>
      <c r="AN29" s="85" t="n"/>
      <c r="AO29" s="86" t="n"/>
      <c r="AP29" s="87" t="n"/>
    </row>
    <row r="30" hidden="1" ht="35" customHeight="1" s="173" thickBot="1">
      <c r="A30" s="81" t="inlineStr">
        <is>
          <t>Penerimaan pendapatan non-operasional</t>
        </is>
      </c>
      <c r="B30" s="81" t="n"/>
      <c r="C30" s="82" t="inlineStr"/>
      <c r="D30" s="82" t="inlineStr"/>
      <c r="E30" s="82" t="inlineStr"/>
      <c r="F30" s="82" t="inlineStr"/>
      <c r="G30" s="82" t="inlineStr"/>
      <c r="H30" s="82" t="inlineStr"/>
      <c r="I30" s="82" t="inlineStr"/>
      <c r="J30" s="82" t="inlineStr"/>
      <c r="K30" s="83" t="n"/>
      <c r="L30" s="84" t="n"/>
      <c r="M30" s="82" t="n"/>
      <c r="N30" s="82" t="n"/>
      <c r="O30" s="82" t="n"/>
      <c r="P30" s="82" t="n"/>
      <c r="Q30" s="82" t="n"/>
      <c r="R30" s="82" t="n"/>
      <c r="S30" s="82" t="n"/>
      <c r="T30" s="82" t="n"/>
      <c r="U30" s="83" t="n"/>
      <c r="V30" s="84" t="n"/>
      <c r="W30" s="82" t="n"/>
      <c r="X30" s="82" t="n"/>
      <c r="Y30" s="82" t="n"/>
      <c r="Z30" s="82" t="n"/>
      <c r="AA30" s="82" t="n"/>
      <c r="AB30" s="82" t="n"/>
      <c r="AC30" s="82" t="n"/>
      <c r="AD30" s="82" t="n"/>
      <c r="AE30" s="83" t="n"/>
      <c r="AF30" s="84" t="n"/>
      <c r="AG30" s="82" t="n"/>
      <c r="AH30" s="82" t="n"/>
      <c r="AI30" s="82" t="n"/>
      <c r="AJ30" s="82" t="n"/>
      <c r="AK30" s="82" t="n"/>
      <c r="AL30" s="82" t="n"/>
      <c r="AM30" s="82" t="n"/>
      <c r="AN30" s="82" t="n"/>
      <c r="AO30" s="83" t="n"/>
      <c r="AP30" s="84" t="n"/>
    </row>
    <row r="31" hidden="1" ht="35" customHeight="1" s="173" thickBot="1">
      <c r="A31" s="81" t="inlineStr">
        <is>
          <t>Pengembalian (penempatan) uang jaminan</t>
        </is>
      </c>
      <c r="B31" s="81" t="n"/>
      <c r="C31" s="82" t="inlineStr"/>
      <c r="D31" s="82" t="inlineStr"/>
      <c r="E31" s="82" t="inlineStr"/>
      <c r="F31" s="82" t="inlineStr"/>
      <c r="G31" s="82" t="inlineStr"/>
      <c r="H31" s="82" t="inlineStr"/>
      <c r="I31" s="82" t="inlineStr"/>
      <c r="J31" s="82" t="inlineStr"/>
      <c r="K31" s="83" t="n"/>
      <c r="L31" s="84" t="n"/>
      <c r="M31" s="82" t="n"/>
      <c r="N31" s="82" t="n"/>
      <c r="O31" s="82" t="n"/>
      <c r="P31" s="82" t="n"/>
      <c r="Q31" s="82" t="n"/>
      <c r="R31" s="82" t="n"/>
      <c r="S31" s="82" t="n"/>
      <c r="T31" s="82" t="n"/>
      <c r="U31" s="83" t="n"/>
      <c r="V31" s="84" t="n"/>
      <c r="W31" s="82" t="n"/>
      <c r="X31" s="82" t="n"/>
      <c r="Y31" s="82" t="n"/>
      <c r="Z31" s="82" t="n"/>
      <c r="AA31" s="82" t="n"/>
      <c r="AB31" s="82" t="n"/>
      <c r="AC31" s="82" t="n"/>
      <c r="AD31" s="82" t="n"/>
      <c r="AE31" s="83" t="n"/>
      <c r="AF31" s="84" t="n"/>
      <c r="AG31" s="82" t="n"/>
      <c r="AH31" s="82" t="n"/>
      <c r="AI31" s="82" t="n"/>
      <c r="AJ31" s="82" t="n"/>
      <c r="AK31" s="82" t="n"/>
      <c r="AL31" s="82" t="n"/>
      <c r="AM31" s="82" t="n"/>
      <c r="AN31" s="82" t="n"/>
      <c r="AO31" s="83" t="n"/>
      <c r="AP31" s="84" t="n"/>
    </row>
    <row r="32" hidden="1" ht="35" customHeight="1" s="173" thickBot="1">
      <c r="A32" s="81" t="inlineStr">
        <is>
          <t>Penerimaan (pengeluaran) kas lainnya dari aktivitas operasi</t>
        </is>
      </c>
      <c r="B32" s="81" t="n"/>
      <c r="C32" s="82" t="inlineStr"/>
      <c r="D32" s="82" t="inlineStr"/>
      <c r="E32" s="82" t="inlineStr"/>
      <c r="F32" s="82" t="inlineStr"/>
      <c r="G32" s="82" t="inlineStr"/>
      <c r="H32" s="82" t="inlineStr"/>
      <c r="I32" s="82" t="inlineStr"/>
      <c r="J32" s="82" t="inlineStr"/>
      <c r="K32" s="83" t="n"/>
      <c r="L32" s="84" t="n"/>
      <c r="M32" s="82" t="n"/>
      <c r="N32" s="82" t="n"/>
      <c r="O32" s="82" t="n"/>
      <c r="P32" s="82" t="n"/>
      <c r="Q32" s="82" t="n"/>
      <c r="R32" s="82" t="n"/>
      <c r="S32" s="82" t="n"/>
      <c r="T32" s="82" t="n"/>
      <c r="U32" s="83" t="n"/>
      <c r="V32" s="84" t="n"/>
      <c r="W32" s="82" t="n"/>
      <c r="X32" s="82" t="n"/>
      <c r="Y32" s="82" t="n"/>
      <c r="Z32" s="82" t="n"/>
      <c r="AA32" s="82" t="n"/>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t="52" customHeight="1" s="173" thickBot="1">
      <c r="A34" s="81" t="inlineStr">
        <is>
          <t>Penurunan (kenaikan) penempatan pada bank lain dan Bank Indonesia</t>
        </is>
      </c>
      <c r="B34" s="81" t="n"/>
      <c r="C34" s="82" t="n">
        <v>75.96299999999999</v>
      </c>
      <c r="D34" s="82" t="n">
        <v>-165</v>
      </c>
      <c r="E34" s="82" t="n">
        <v>165</v>
      </c>
      <c r="F34" s="82" t="n">
        <v>0</v>
      </c>
      <c r="G34" s="82" t="inlineStr"/>
      <c r="H34" s="82" t="inlineStr"/>
      <c r="I34" s="82" t="inlineStr"/>
      <c r="J34" s="82" t="inlineStr"/>
      <c r="K34" s="83" t="n"/>
      <c r="L34" s="84" t="n"/>
      <c r="M34" s="82" t="n"/>
      <c r="N34" s="82" t="n"/>
      <c r="O34" s="82" t="n"/>
      <c r="P34" s="82" t="n"/>
      <c r="Q34" s="82" t="n"/>
      <c r="R34" s="82" t="n"/>
      <c r="S34" s="82" t="n"/>
      <c r="T34" s="82" t="n"/>
      <c r="U34" s="83" t="n"/>
      <c r="V34" s="84" t="n"/>
      <c r="W34" s="82" t="n"/>
      <c r="X34" s="82" t="n"/>
      <c r="Y34" s="82" t="n"/>
      <c r="Z34" s="82" t="n"/>
      <c r="AA34" s="82" t="n"/>
      <c r="AB34" s="82" t="n"/>
      <c r="AC34" s="82" t="n"/>
      <c r="AD34" s="82" t="n"/>
      <c r="AE34" s="83" t="n"/>
      <c r="AF34" s="84" t="n"/>
      <c r="AG34" s="82" t="n"/>
      <c r="AH34" s="82" t="n"/>
      <c r="AI34" s="82" t="n"/>
      <c r="AJ34" s="82" t="n"/>
      <c r="AK34" s="82" t="n"/>
      <c r="AL34" s="82" t="n"/>
      <c r="AM34" s="82" t="n"/>
      <c r="AN34" s="82" t="n"/>
      <c r="AO34" s="83" t="n"/>
      <c r="AP34" s="84" t="n"/>
    </row>
    <row r="35" ht="35" customHeight="1" s="173" thickBot="1">
      <c r="A35" s="81" t="inlineStr">
        <is>
          <t>Penurunan (kenaikan) efek yang diperdagangkan</t>
        </is>
      </c>
      <c r="B35" s="81" t="n"/>
      <c r="C35" s="82" t="n">
        <v>-1016.111</v>
      </c>
      <c r="D35" s="82" t="n">
        <v>-311.151</v>
      </c>
      <c r="E35" s="82" t="n">
        <v>-2535.595</v>
      </c>
      <c r="F35" s="82" t="n">
        <v>-5651.24</v>
      </c>
      <c r="G35" s="82" t="n">
        <v>-10926.13</v>
      </c>
      <c r="H35" s="82" t="n">
        <v>-1025.437</v>
      </c>
      <c r="I35" s="82" t="n">
        <v>-939.888</v>
      </c>
      <c r="J35" s="82" t="n">
        <v>-943.8869999999999</v>
      </c>
      <c r="K35" s="83" t="n"/>
      <c r="L35" s="84" t="n"/>
      <c r="M35" s="82" t="n"/>
      <c r="N35" s="82" t="n"/>
      <c r="O35" s="82" t="n"/>
      <c r="P35" s="82" t="n"/>
      <c r="Q35" s="82" t="n"/>
      <c r="R35" s="82" t="n"/>
      <c r="S35" s="82" t="n"/>
      <c r="T35" s="82" t="n"/>
      <c r="U35" s="83" t="n"/>
      <c r="V35" s="84" t="n"/>
      <c r="W35" s="82" t="n"/>
      <c r="X35" s="82" t="n"/>
      <c r="Y35" s="82" t="n"/>
      <c r="Z35" s="82" t="n"/>
      <c r="AA35" s="82" t="n"/>
      <c r="AB35" s="82" t="n"/>
      <c r="AC35" s="82" t="n"/>
      <c r="AD35" s="82" t="n"/>
      <c r="AE35" s="83" t="n"/>
      <c r="AF35" s="84" t="n"/>
      <c r="AG35" s="82" t="n"/>
      <c r="AH35" s="82" t="n"/>
      <c r="AI35" s="82" t="n"/>
      <c r="AJ35" s="82" t="n"/>
      <c r="AK35" s="82" t="n"/>
      <c r="AL35" s="82" t="n"/>
      <c r="AM35" s="82" t="n"/>
      <c r="AN35" s="82" t="n"/>
      <c r="AO35" s="83" t="n"/>
      <c r="AP35" s="84" t="n"/>
    </row>
    <row r="36" ht="52" customHeight="1" s="173" thickBot="1">
      <c r="A36" s="81" t="inlineStr">
        <is>
          <t>Penurunan (kenaikan) efek yang dibeli dengan janji dijual kembali</t>
        </is>
      </c>
      <c r="B36" s="81" t="n"/>
      <c r="C36" s="82" t="n">
        <v>-2490.651</v>
      </c>
      <c r="D36" s="82" t="n">
        <v>-346.445</v>
      </c>
      <c r="E36" s="82" t="n">
        <v>-6959.155</v>
      </c>
      <c r="F36" s="82" t="n">
        <v>6992.368</v>
      </c>
      <c r="G36" s="82" t="n">
        <v>-2339.883</v>
      </c>
      <c r="H36" s="82" t="n">
        <v>5468.915</v>
      </c>
      <c r="I36" s="82" t="n">
        <v>-954.598</v>
      </c>
      <c r="J36" s="82" t="n">
        <v>441.456</v>
      </c>
      <c r="K36" s="83" t="n"/>
      <c r="L36" s="84" t="n"/>
      <c r="M36" s="82" t="n"/>
      <c r="N36" s="82" t="n"/>
      <c r="O36" s="82" t="n"/>
      <c r="P36" s="82" t="n"/>
      <c r="Q36" s="82" t="n"/>
      <c r="R36" s="82" t="n"/>
      <c r="S36" s="82" t="n"/>
      <c r="T36" s="82" t="n"/>
      <c r="U36" s="83" t="n"/>
      <c r="V36" s="84" t="n"/>
      <c r="W36" s="82" t="n"/>
      <c r="X36" s="82" t="n"/>
      <c r="Y36" s="82" t="n"/>
      <c r="Z36" s="82" t="n"/>
      <c r="AA36" s="82" t="n"/>
      <c r="AB36" s="82" t="n"/>
      <c r="AC36" s="82" t="n"/>
      <c r="AD36" s="82" t="n"/>
      <c r="AE36" s="83" t="n"/>
      <c r="AF36" s="84" t="n"/>
      <c r="AG36" s="82" t="n"/>
      <c r="AH36" s="82" t="n"/>
      <c r="AI36" s="82" t="n"/>
      <c r="AJ36" s="82" t="n"/>
      <c r="AK36" s="82" t="n"/>
      <c r="AL36" s="82" t="n"/>
      <c r="AM36" s="82" t="n"/>
      <c r="AN36" s="82" t="n"/>
      <c r="AO36" s="83" t="n"/>
      <c r="AP36" s="84" t="n"/>
    </row>
    <row r="37" hidden="1" ht="52" customHeight="1" s="173" thickBot="1">
      <c r="A37" s="81" t="inlineStr">
        <is>
          <t>Penurunan (kenaikan) investasi pemegang polis pada kontrak unit-linked</t>
        </is>
      </c>
      <c r="B37" s="81" t="n"/>
      <c r="C37" s="82" t="inlineStr"/>
      <c r="D37" s="82" t="inlineStr"/>
      <c r="E37" s="82" t="inlineStr"/>
      <c r="F37" s="82" t="inlineStr"/>
      <c r="G37" s="82" t="inlineStr"/>
      <c r="H37" s="82" t="inlineStr"/>
      <c r="I37" s="82" t="inlineStr"/>
      <c r="J37" s="82" t="inlineStr"/>
      <c r="K37" s="83" t="n"/>
      <c r="L37" s="84" t="n"/>
      <c r="M37" s="82" t="n"/>
      <c r="N37" s="82" t="n"/>
      <c r="O37" s="82" t="n"/>
      <c r="P37" s="82" t="n"/>
      <c r="Q37" s="82" t="n"/>
      <c r="R37" s="82" t="n"/>
      <c r="S37" s="82" t="n"/>
      <c r="T37" s="82" t="n"/>
      <c r="U37" s="83" t="n"/>
      <c r="V37" s="84" t="n"/>
      <c r="W37" s="82" t="n"/>
      <c r="X37" s="82" t="n"/>
      <c r="Y37" s="82" t="n"/>
      <c r="Z37" s="82" t="n"/>
      <c r="AA37" s="82" t="n"/>
      <c r="AB37" s="82" t="n"/>
      <c r="AC37" s="82" t="n"/>
      <c r="AD37" s="82" t="n"/>
      <c r="AE37" s="83" t="n"/>
      <c r="AF37" s="84" t="n"/>
      <c r="AG37" s="82" t="n"/>
      <c r="AH37" s="82" t="n"/>
      <c r="AI37" s="82" t="n"/>
      <c r="AJ37" s="82" t="n"/>
      <c r="AK37" s="82" t="n"/>
      <c r="AL37" s="82" t="n"/>
      <c r="AM37" s="82" t="n"/>
      <c r="AN37" s="82" t="n"/>
      <c r="AO37" s="83" t="n"/>
      <c r="AP37" s="84" t="n"/>
    </row>
    <row r="38" ht="35" customHeight="1" s="173" thickBot="1">
      <c r="A38" s="81" t="inlineStr">
        <is>
          <t>Penurunan (kenaikan) wesel ekspor dan tagihan lainnya</t>
        </is>
      </c>
      <c r="B38" s="81" t="n"/>
      <c r="C38" s="82" t="n">
        <v>-715.252</v>
      </c>
      <c r="D38" s="82" t="n">
        <v>-109.943</v>
      </c>
      <c r="E38" s="82" t="n">
        <v>167.664</v>
      </c>
      <c r="F38" s="82" t="n">
        <v>359.306</v>
      </c>
      <c r="G38" s="82" t="n">
        <v>-355.914</v>
      </c>
      <c r="H38" s="82" t="n">
        <v>153.852</v>
      </c>
      <c r="I38" s="82" t="n">
        <v>335.796</v>
      </c>
      <c r="J38" s="82" t="n">
        <v>281.01</v>
      </c>
      <c r="K38" s="83" t="n"/>
      <c r="L38" s="84" t="n"/>
      <c r="M38" s="82" t="n"/>
      <c r="N38" s="82" t="n"/>
      <c r="O38" s="82" t="n"/>
      <c r="P38" s="82" t="n"/>
      <c r="Q38" s="82" t="n"/>
      <c r="R38" s="82" t="n"/>
      <c r="S38" s="82" t="n"/>
      <c r="T38" s="82" t="n"/>
      <c r="U38" s="83" t="n"/>
      <c r="V38" s="84" t="n"/>
      <c r="W38" s="82" t="n"/>
      <c r="X38" s="82" t="n"/>
      <c r="Y38" s="82" t="n"/>
      <c r="Z38" s="82" t="n"/>
      <c r="AA38" s="82" t="n"/>
      <c r="AB38" s="82" t="n"/>
      <c r="AC38" s="82" t="n"/>
      <c r="AD38" s="82" t="n"/>
      <c r="AE38" s="83" t="n"/>
      <c r="AF38" s="84" t="n"/>
      <c r="AG38" s="82" t="n"/>
      <c r="AH38" s="82" t="n"/>
      <c r="AI38" s="82" t="n"/>
      <c r="AJ38" s="82" t="n"/>
      <c r="AK38" s="82" t="n"/>
      <c r="AL38" s="82" t="n"/>
      <c r="AM38" s="82" t="n"/>
      <c r="AN38" s="82" t="n"/>
      <c r="AO38" s="83" t="n"/>
      <c r="AP38" s="84" t="n"/>
    </row>
    <row r="39" ht="35" customHeight="1" s="173" thickBot="1">
      <c r="A39" s="81" t="inlineStr">
        <is>
          <t>Penurunan (kenaikan) tagihan akseptasi</t>
        </is>
      </c>
      <c r="B39" s="81" t="n"/>
      <c r="C39" s="82" t="n">
        <v>-34.97</v>
      </c>
      <c r="D39" s="82" t="n">
        <v>-73.705</v>
      </c>
      <c r="E39" s="82" t="n">
        <v>103.313</v>
      </c>
      <c r="F39" s="82" t="n">
        <v>-109.595</v>
      </c>
      <c r="G39" s="82" t="n">
        <v>-63.987</v>
      </c>
      <c r="H39" s="82" t="n">
        <v>-60.974</v>
      </c>
      <c r="I39" s="82" t="n">
        <v>174.713</v>
      </c>
      <c r="J39" s="82" t="n">
        <v>56.261</v>
      </c>
      <c r="K39" s="83" t="n"/>
      <c r="L39" s="84" t="n"/>
      <c r="M39" s="82" t="n"/>
      <c r="N39" s="82" t="n"/>
      <c r="O39" s="82" t="n"/>
      <c r="P39" s="82" t="n"/>
      <c r="Q39" s="82" t="n"/>
      <c r="R39" s="82" t="n"/>
      <c r="S39" s="82" t="n"/>
      <c r="T39" s="82" t="n"/>
      <c r="U39" s="83" t="n"/>
      <c r="V39" s="84" t="n"/>
      <c r="W39" s="82" t="n"/>
      <c r="X39" s="82" t="n"/>
      <c r="Y39" s="82" t="n"/>
      <c r="Z39" s="82" t="n"/>
      <c r="AA39" s="82" t="n"/>
      <c r="AB39" s="82" t="n"/>
      <c r="AC39" s="82" t="n"/>
      <c r="AD39" s="82" t="n"/>
      <c r="AE39" s="83" t="n"/>
      <c r="AF39" s="84" t="n"/>
      <c r="AG39" s="82" t="n"/>
      <c r="AH39" s="82" t="n"/>
      <c r="AI39" s="82" t="n"/>
      <c r="AJ39" s="82" t="n"/>
      <c r="AK39" s="82" t="n"/>
      <c r="AL39" s="82" t="n"/>
      <c r="AM39" s="82" t="n"/>
      <c r="AN39" s="82" t="n"/>
      <c r="AO39" s="83" t="n"/>
      <c r="AP39" s="84" t="n"/>
    </row>
    <row r="40" ht="35" customHeight="1" s="173" thickBot="1">
      <c r="A40" s="81" t="inlineStr">
        <is>
          <t>Penurunan (kenaikan) pinjaman yang diberikan</t>
        </is>
      </c>
      <c r="B40" s="81" t="n"/>
      <c r="C40" s="82" t="n">
        <v>-4390.857</v>
      </c>
      <c r="D40" s="82" t="n">
        <v>-7246.69</v>
      </c>
      <c r="E40" s="82" t="n">
        <v>-8115.236</v>
      </c>
      <c r="F40" s="82" t="n">
        <v>-7580.885</v>
      </c>
      <c r="G40" s="82" t="n">
        <v>-13306.536</v>
      </c>
      <c r="H40" s="82" t="n">
        <v>-9322.583000000001</v>
      </c>
      <c r="I40" s="82" t="n">
        <v>-21327.562</v>
      </c>
      <c r="J40" s="82" t="n">
        <v>5189.692</v>
      </c>
      <c r="K40" s="83" t="n"/>
      <c r="L40" s="84" t="n"/>
      <c r="M40" s="82" t="n"/>
      <c r="N40" s="82" t="n"/>
      <c r="O40" s="82" t="n"/>
      <c r="P40" s="82" t="n"/>
      <c r="Q40" s="82" t="n"/>
      <c r="R40" s="82" t="n"/>
      <c r="S40" s="82" t="n"/>
      <c r="T40" s="82" t="n"/>
      <c r="U40" s="83" t="n"/>
      <c r="V40" s="84" t="n"/>
      <c r="W40" s="82" t="n"/>
      <c r="X40" s="82" t="n"/>
      <c r="Y40" s="82" t="n"/>
      <c r="Z40" s="82" t="n"/>
      <c r="AA40" s="82" t="n"/>
      <c r="AB40" s="82" t="n"/>
      <c r="AC40" s="82" t="n"/>
      <c r="AD40" s="82" t="n"/>
      <c r="AE40" s="83" t="n"/>
      <c r="AF40" s="84" t="n"/>
      <c r="AG40" s="82" t="n"/>
      <c r="AH40" s="82" t="n"/>
      <c r="AI40" s="82" t="n"/>
      <c r="AJ40" s="82" t="n"/>
      <c r="AK40" s="82" t="n"/>
      <c r="AL40" s="82" t="n"/>
      <c r="AM40" s="82" t="n"/>
      <c r="AN40" s="82" t="n"/>
      <c r="AO40" s="83" t="n"/>
      <c r="AP40" s="84" t="n"/>
    </row>
    <row r="41" hidden="1" ht="35" customHeight="1" s="173" thickBot="1">
      <c r="A41" s="81" t="inlineStr">
        <is>
          <t>Penurunan (kenaikan) piutang pembiayaan konsumen</t>
        </is>
      </c>
      <c r="B41" s="81" t="n"/>
      <c r="C41" s="82" t="inlineStr"/>
      <c r="D41" s="82" t="inlineStr"/>
      <c r="E41" s="82" t="inlineStr"/>
      <c r="F41" s="82" t="inlineStr"/>
      <c r="G41" s="82" t="inlineStr"/>
      <c r="H41" s="82" t="inlineStr"/>
      <c r="I41" s="82" t="inlineStr"/>
      <c r="J41" s="82" t="inlineStr"/>
      <c r="K41" s="83" t="n"/>
      <c r="L41" s="84" t="n"/>
      <c r="M41" s="82" t="n"/>
      <c r="N41" s="82" t="n"/>
      <c r="O41" s="82" t="n"/>
      <c r="P41" s="82" t="n"/>
      <c r="Q41" s="82" t="n"/>
      <c r="R41" s="82" t="n"/>
      <c r="S41" s="82" t="n"/>
      <c r="T41" s="82" t="n"/>
      <c r="U41" s="83" t="n"/>
      <c r="V41" s="84" t="n"/>
      <c r="W41" s="82" t="n"/>
      <c r="X41" s="82" t="n"/>
      <c r="Y41" s="82" t="n"/>
      <c r="Z41" s="82" t="n"/>
      <c r="AA41" s="82" t="n"/>
      <c r="AB41" s="82" t="n"/>
      <c r="AC41" s="82" t="n"/>
      <c r="AD41" s="82" t="n"/>
      <c r="AE41" s="83" t="n"/>
      <c r="AF41" s="84" t="n"/>
      <c r="AG41" s="82" t="n"/>
      <c r="AH41" s="82" t="n"/>
      <c r="AI41" s="82" t="n"/>
      <c r="AJ41" s="82" t="n"/>
      <c r="AK41" s="82" t="n"/>
      <c r="AL41" s="82" t="n"/>
      <c r="AM41" s="82" t="n"/>
      <c r="AN41" s="82" t="n"/>
      <c r="AO41" s="83" t="n"/>
      <c r="AP41" s="84" t="n"/>
    </row>
    <row r="42" hidden="1" ht="35" customHeight="1" s="173" thickBot="1">
      <c r="A42" s="81" t="inlineStr">
        <is>
          <t>Penurunan (kenaikan) investasi sewa</t>
        </is>
      </c>
      <c r="B42" s="81" t="n"/>
      <c r="C42" s="82" t="inlineStr"/>
      <c r="D42" s="82" t="inlineStr"/>
      <c r="E42" s="82" t="inlineStr"/>
      <c r="F42" s="82" t="inlineStr"/>
      <c r="G42" s="82" t="inlineStr"/>
      <c r="H42" s="82" t="inlineStr"/>
      <c r="I42" s="82" t="inlineStr"/>
      <c r="J42" s="82" t="inlineStr"/>
      <c r="K42" s="83" t="n"/>
      <c r="L42" s="84" t="n"/>
      <c r="M42" s="82" t="n"/>
      <c r="N42" s="82" t="n"/>
      <c r="O42" s="82" t="n"/>
      <c r="P42" s="82" t="n"/>
      <c r="Q42" s="82" t="n"/>
      <c r="R42" s="82" t="n"/>
      <c r="S42" s="82" t="n"/>
      <c r="T42" s="82" t="n"/>
      <c r="U42" s="83" t="n"/>
      <c r="V42" s="84" t="n"/>
      <c r="W42" s="82" t="n"/>
      <c r="X42" s="82" t="n"/>
      <c r="Y42" s="82" t="n"/>
      <c r="Z42" s="82" t="n"/>
      <c r="AA42" s="82" t="n"/>
      <c r="AB42" s="82" t="n"/>
      <c r="AC42" s="82" t="n"/>
      <c r="AD42" s="82" t="n"/>
      <c r="AE42" s="83" t="n"/>
      <c r="AF42" s="84" t="n"/>
      <c r="AG42" s="82" t="n"/>
      <c r="AH42" s="82" t="n"/>
      <c r="AI42" s="82" t="n"/>
      <c r="AJ42" s="82" t="n"/>
      <c r="AK42" s="82" t="n"/>
      <c r="AL42" s="82" t="n"/>
      <c r="AM42" s="82" t="n"/>
      <c r="AN42" s="82" t="n"/>
      <c r="AO42" s="83" t="n"/>
      <c r="AP42" s="84" t="n"/>
    </row>
    <row r="43" hidden="1" ht="35" customHeight="1" s="173" thickBot="1">
      <c r="A43" s="81" t="inlineStr">
        <is>
          <t>Penurunan (kenaikan) tagihan anjak piutang</t>
        </is>
      </c>
      <c r="B43" s="81" t="n"/>
      <c r="C43" s="82" t="inlineStr"/>
      <c r="D43" s="82" t="inlineStr"/>
      <c r="E43" s="82" t="inlineStr"/>
      <c r="F43" s="82" t="inlineStr"/>
      <c r="G43" s="82" t="inlineStr"/>
      <c r="H43" s="82" t="inlineStr"/>
      <c r="I43" s="82" t="inlineStr"/>
      <c r="J43" s="82" t="inlineStr"/>
      <c r="K43" s="83" t="n"/>
      <c r="L43" s="84" t="n"/>
      <c r="M43" s="82" t="n"/>
      <c r="N43" s="82" t="n"/>
      <c r="O43" s="82" t="n"/>
      <c r="P43" s="82" t="n"/>
      <c r="Q43" s="82" t="n"/>
      <c r="R43" s="82" t="n"/>
      <c r="S43" s="82" t="n"/>
      <c r="T43" s="82" t="n"/>
      <c r="U43" s="83" t="n"/>
      <c r="V43" s="84" t="n"/>
      <c r="W43" s="82" t="n"/>
      <c r="X43" s="82" t="n"/>
      <c r="Y43" s="82" t="n"/>
      <c r="Z43" s="82" t="n"/>
      <c r="AA43" s="82" t="n"/>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idden="1" ht="35" customHeight="1" s="173" thickBot="1">
      <c r="A45" s="89" t="inlineStr">
        <is>
          <t>Penurunan (kenaikan) piutang murabahah</t>
        </is>
      </c>
      <c r="B45" s="89" t="n"/>
      <c r="C45" s="82" t="inlineStr"/>
      <c r="D45" s="82" t="inlineStr"/>
      <c r="E45" s="82" t="inlineStr"/>
      <c r="F45" s="82" t="inlineStr"/>
      <c r="G45" s="82" t="inlineStr"/>
      <c r="H45" s="82" t="inlineStr"/>
      <c r="I45" s="82" t="inlineStr"/>
      <c r="J45" s="82" t="inlineStr"/>
      <c r="K45" s="83" t="n"/>
      <c r="L45" s="84" t="n"/>
      <c r="M45" s="82" t="n"/>
      <c r="N45" s="82" t="n"/>
      <c r="O45" s="82" t="n"/>
      <c r="P45" s="82" t="n"/>
      <c r="Q45" s="82" t="n"/>
      <c r="R45" s="82" t="n"/>
      <c r="S45" s="82" t="n"/>
      <c r="T45" s="82" t="n"/>
      <c r="U45" s="83" t="n"/>
      <c r="V45" s="84" t="n"/>
      <c r="W45" s="82" t="n"/>
      <c r="X45" s="82" t="n"/>
      <c r="Y45" s="82" t="n"/>
      <c r="Z45" s="82" t="n"/>
      <c r="AA45" s="82" t="n"/>
      <c r="AB45" s="82" t="n"/>
      <c r="AC45" s="82" t="n"/>
      <c r="AD45" s="82" t="n"/>
      <c r="AE45" s="83" t="n"/>
      <c r="AF45" s="84" t="n"/>
      <c r="AG45" s="82" t="n"/>
      <c r="AH45" s="82" t="n"/>
      <c r="AI45" s="82" t="n"/>
      <c r="AJ45" s="82" t="n"/>
      <c r="AK45" s="82" t="n"/>
      <c r="AL45" s="82" t="n"/>
      <c r="AM45" s="82" t="n"/>
      <c r="AN45" s="82" t="n"/>
      <c r="AO45" s="83" t="n"/>
      <c r="AP45" s="84" t="n"/>
    </row>
    <row r="46" hidden="1" ht="35" customHeight="1" s="173" thickBot="1">
      <c r="A46" s="89" t="inlineStr">
        <is>
          <t>Penurunan (kenaikan) piutang istishna</t>
        </is>
      </c>
      <c r="B46" s="89" t="n"/>
      <c r="C46" s="82" t="inlineStr"/>
      <c r="D46" s="82" t="inlineStr"/>
      <c r="E46" s="82" t="inlineStr"/>
      <c r="F46" s="82" t="inlineStr"/>
      <c r="G46" s="82" t="inlineStr"/>
      <c r="H46" s="82" t="inlineStr"/>
      <c r="I46" s="82" t="inlineStr"/>
      <c r="J46" s="82" t="inlineStr"/>
      <c r="K46" s="83" t="n"/>
      <c r="L46" s="84" t="n"/>
      <c r="M46" s="82" t="n"/>
      <c r="N46" s="82" t="n"/>
      <c r="O46" s="82" t="n"/>
      <c r="P46" s="82" t="n"/>
      <c r="Q46" s="82" t="n"/>
      <c r="R46" s="82" t="n"/>
      <c r="S46" s="82" t="n"/>
      <c r="T46" s="82" t="n"/>
      <c r="U46" s="83" t="n"/>
      <c r="V46" s="84" t="n"/>
      <c r="W46" s="82" t="n"/>
      <c r="X46" s="82" t="n"/>
      <c r="Y46" s="82" t="n"/>
      <c r="Z46" s="82" t="n"/>
      <c r="AA46" s="82" t="n"/>
      <c r="AB46" s="82" t="n"/>
      <c r="AC46" s="82" t="n"/>
      <c r="AD46" s="82" t="n"/>
      <c r="AE46" s="83" t="n"/>
      <c r="AF46" s="84" t="n"/>
      <c r="AG46" s="82" t="n"/>
      <c r="AH46" s="82" t="n"/>
      <c r="AI46" s="82" t="n"/>
      <c r="AJ46" s="82" t="n"/>
      <c r="AK46" s="82" t="n"/>
      <c r="AL46" s="82" t="n"/>
      <c r="AM46" s="82" t="n"/>
      <c r="AN46" s="82" t="n"/>
      <c r="AO46" s="83" t="n"/>
      <c r="AP46" s="84" t="n"/>
    </row>
    <row r="47" hidden="1" ht="35" customHeight="1" s="173" thickBot="1">
      <c r="A47" s="89" t="inlineStr">
        <is>
          <t>Penurunan (kenaikan) piutang ijarah</t>
        </is>
      </c>
      <c r="B47" s="89" t="n"/>
      <c r="C47" s="82" t="inlineStr"/>
      <c r="D47" s="82" t="inlineStr"/>
      <c r="E47" s="82" t="inlineStr"/>
      <c r="F47" s="82" t="inlineStr"/>
      <c r="G47" s="82" t="inlineStr"/>
      <c r="H47" s="82" t="inlineStr"/>
      <c r="I47" s="82" t="inlineStr"/>
      <c r="J47" s="82" t="inlineStr"/>
      <c r="K47" s="83" t="n"/>
      <c r="L47" s="84" t="n"/>
      <c r="M47" s="82" t="n"/>
      <c r="N47" s="82" t="n"/>
      <c r="O47" s="82" t="n"/>
      <c r="P47" s="82" t="n"/>
      <c r="Q47" s="82" t="n"/>
      <c r="R47" s="82" t="n"/>
      <c r="S47" s="82" t="n"/>
      <c r="T47" s="82" t="n"/>
      <c r="U47" s="83" t="n"/>
      <c r="V47" s="84" t="n"/>
      <c r="W47" s="82" t="n"/>
      <c r="X47" s="82" t="n"/>
      <c r="Y47" s="82" t="n"/>
      <c r="Z47" s="82" t="n"/>
      <c r="AA47" s="82" t="n"/>
      <c r="AB47" s="82" t="n"/>
      <c r="AC47" s="82" t="n"/>
      <c r="AD47" s="82" t="n"/>
      <c r="AE47" s="83" t="n"/>
      <c r="AF47" s="84" t="n"/>
      <c r="AG47" s="82" t="n"/>
      <c r="AH47" s="82" t="n"/>
      <c r="AI47" s="82" t="n"/>
      <c r="AJ47" s="82" t="n"/>
      <c r="AK47" s="82" t="n"/>
      <c r="AL47" s="82" t="n"/>
      <c r="AM47" s="82" t="n"/>
      <c r="AN47" s="82" t="n"/>
      <c r="AO47" s="83" t="n"/>
      <c r="AP47" s="84" t="n"/>
    </row>
    <row r="48" hidden="1" ht="35" customHeight="1" s="173" thickBot="1">
      <c r="A48" s="89" t="inlineStr">
        <is>
          <t>Penurunan (kenaikan) pinjaman qardh</t>
        </is>
      </c>
      <c r="B48" s="89" t="n"/>
      <c r="C48" s="82" t="inlineStr"/>
      <c r="D48" s="82" t="inlineStr"/>
      <c r="E48" s="82" t="inlineStr"/>
      <c r="F48" s="82" t="inlineStr"/>
      <c r="G48" s="82" t="inlineStr"/>
      <c r="H48" s="82" t="inlineStr"/>
      <c r="I48" s="82" t="inlineStr"/>
      <c r="J48" s="82" t="inlineStr"/>
      <c r="K48" s="83" t="n"/>
      <c r="L48" s="84" t="n"/>
      <c r="M48" s="82" t="n"/>
      <c r="N48" s="82" t="n"/>
      <c r="O48" s="82" t="n"/>
      <c r="P48" s="82" t="n"/>
      <c r="Q48" s="82" t="n"/>
      <c r="R48" s="82" t="n"/>
      <c r="S48" s="82" t="n"/>
      <c r="T48" s="82" t="n"/>
      <c r="U48" s="83" t="n"/>
      <c r="V48" s="84" t="n"/>
      <c r="W48" s="82" t="n"/>
      <c r="X48" s="82" t="n"/>
      <c r="Y48" s="82" t="n"/>
      <c r="Z48" s="82" t="n"/>
      <c r="AA48" s="82" t="n"/>
      <c r="AB48" s="82" t="n"/>
      <c r="AC48" s="82" t="n"/>
      <c r="AD48" s="82" t="n"/>
      <c r="AE48" s="83" t="n"/>
      <c r="AF48" s="84" t="n"/>
      <c r="AG48" s="82" t="n"/>
      <c r="AH48" s="82" t="n"/>
      <c r="AI48" s="82" t="n"/>
      <c r="AJ48" s="82" t="n"/>
      <c r="AK48" s="82" t="n"/>
      <c r="AL48" s="82" t="n"/>
      <c r="AM48" s="82" t="n"/>
      <c r="AN48" s="82" t="n"/>
      <c r="AO48" s="83" t="n"/>
      <c r="AP48" s="84" t="n"/>
    </row>
    <row r="49" hidden="1" ht="35" customHeight="1" s="173" thickBot="1">
      <c r="A49" s="89" t="inlineStr">
        <is>
          <t>Penurunan (kenaikan) pembiayaan mudharabah</t>
        </is>
      </c>
      <c r="B49" s="89" t="n"/>
      <c r="C49" s="82" t="inlineStr"/>
      <c r="D49" s="82" t="inlineStr"/>
      <c r="E49" s="82" t="inlineStr"/>
      <c r="F49" s="82" t="inlineStr"/>
      <c r="G49" s="82" t="inlineStr"/>
      <c r="H49" s="82" t="inlineStr"/>
      <c r="I49" s="82" t="inlineStr"/>
      <c r="J49" s="82" t="inlineStr"/>
      <c r="K49" s="83" t="n"/>
      <c r="L49" s="84" t="n"/>
      <c r="M49" s="82" t="n"/>
      <c r="N49" s="82" t="n"/>
      <c r="O49" s="82" t="n"/>
      <c r="P49" s="82" t="n"/>
      <c r="Q49" s="82" t="n"/>
      <c r="R49" s="82" t="n"/>
      <c r="S49" s="82" t="n"/>
      <c r="T49" s="82" t="n"/>
      <c r="U49" s="83" t="n"/>
      <c r="V49" s="84" t="n"/>
      <c r="W49" s="82" t="n"/>
      <c r="X49" s="82" t="n"/>
      <c r="Y49" s="82" t="n"/>
      <c r="Z49" s="82" t="n"/>
      <c r="AA49" s="82" t="n"/>
      <c r="AB49" s="82" t="n"/>
      <c r="AC49" s="82" t="n"/>
      <c r="AD49" s="82" t="n"/>
      <c r="AE49" s="83" t="n"/>
      <c r="AF49" s="84" t="n"/>
      <c r="AG49" s="82" t="n"/>
      <c r="AH49" s="82" t="n"/>
      <c r="AI49" s="82" t="n"/>
      <c r="AJ49" s="82" t="n"/>
      <c r="AK49" s="82" t="n"/>
      <c r="AL49" s="82" t="n"/>
      <c r="AM49" s="82" t="n"/>
      <c r="AN49" s="82" t="n"/>
      <c r="AO49" s="83" t="n"/>
      <c r="AP49" s="84" t="n"/>
    </row>
    <row r="50" hidden="1" ht="35" customHeight="1" s="173" thickBot="1">
      <c r="A50" s="89" t="inlineStr">
        <is>
          <t>Penurunan (kenaikan) pembiayaan musyarakah</t>
        </is>
      </c>
      <c r="B50" s="89" t="n"/>
      <c r="C50" s="82" t="inlineStr"/>
      <c r="D50" s="82" t="inlineStr"/>
      <c r="E50" s="82" t="inlineStr"/>
      <c r="F50" s="82" t="inlineStr"/>
      <c r="G50" s="82" t="inlineStr"/>
      <c r="H50" s="82" t="inlineStr"/>
      <c r="I50" s="82" t="inlineStr"/>
      <c r="J50" s="82" t="inlineStr"/>
      <c r="K50" s="83" t="n"/>
      <c r="L50" s="84" t="n"/>
      <c r="M50" s="82" t="n"/>
      <c r="N50" s="82" t="n"/>
      <c r="O50" s="82" t="n"/>
      <c r="P50" s="82" t="n"/>
      <c r="Q50" s="82" t="n"/>
      <c r="R50" s="82" t="n"/>
      <c r="S50" s="82" t="n"/>
      <c r="T50" s="82" t="n"/>
      <c r="U50" s="83" t="n"/>
      <c r="V50" s="84" t="n"/>
      <c r="W50" s="82" t="n"/>
      <c r="X50" s="82" t="n"/>
      <c r="Y50" s="82" t="n"/>
      <c r="Z50" s="82" t="n"/>
      <c r="AA50" s="82" t="n"/>
      <c r="AB50" s="82" t="n"/>
      <c r="AC50" s="82" t="n"/>
      <c r="AD50" s="82" t="n"/>
      <c r="AE50" s="83" t="n"/>
      <c r="AF50" s="84" t="n"/>
      <c r="AG50" s="82" t="n"/>
      <c r="AH50" s="82" t="n"/>
      <c r="AI50" s="82" t="n"/>
      <c r="AJ50" s="82" t="n"/>
      <c r="AK50" s="82" t="n"/>
      <c r="AL50" s="82" t="n"/>
      <c r="AM50" s="82" t="n"/>
      <c r="AN50" s="82" t="n"/>
      <c r="AO50" s="83" t="n"/>
      <c r="AP50" s="84" t="n"/>
    </row>
    <row r="51" hidden="1" ht="35" customHeight="1" s="173" thickBot="1">
      <c r="A51" s="89" t="inlineStr">
        <is>
          <t>Penurunan (kenaikan) aset ijarah</t>
        </is>
      </c>
      <c r="B51" s="89" t="n"/>
      <c r="C51" s="82" t="inlineStr"/>
      <c r="D51" s="82" t="inlineStr"/>
      <c r="E51" s="82" t="inlineStr"/>
      <c r="F51" s="82" t="inlineStr"/>
      <c r="G51" s="82" t="inlineStr"/>
      <c r="H51" s="82" t="inlineStr"/>
      <c r="I51" s="82" t="inlineStr"/>
      <c r="J51" s="82" t="inlineStr"/>
      <c r="K51" s="83" t="n"/>
      <c r="L51" s="84" t="n"/>
      <c r="M51" s="82" t="n"/>
      <c r="N51" s="82" t="n"/>
      <c r="O51" s="82" t="n"/>
      <c r="P51" s="82" t="n"/>
      <c r="Q51" s="82" t="n"/>
      <c r="R51" s="82" t="n"/>
      <c r="S51" s="82" t="n"/>
      <c r="T51" s="82" t="n"/>
      <c r="U51" s="83" t="n"/>
      <c r="V51" s="84" t="n"/>
      <c r="W51" s="82" t="n"/>
      <c r="X51" s="82" t="n"/>
      <c r="Y51" s="82" t="n"/>
      <c r="Z51" s="82" t="n"/>
      <c r="AA51" s="82" t="n"/>
      <c r="AB51" s="82" t="n"/>
      <c r="AC51" s="82" t="n"/>
      <c r="AD51" s="82" t="n"/>
      <c r="AE51" s="83" t="n"/>
      <c r="AF51" s="84" t="n"/>
      <c r="AG51" s="82" t="n"/>
      <c r="AH51" s="82" t="n"/>
      <c r="AI51" s="82" t="n"/>
      <c r="AJ51" s="82" t="n"/>
      <c r="AK51" s="82" t="n"/>
      <c r="AL51" s="82" t="n"/>
      <c r="AM51" s="82" t="n"/>
      <c r="AN51" s="82" t="n"/>
      <c r="AO51" s="83" t="n"/>
      <c r="AP51" s="84" t="n"/>
    </row>
    <row r="52" hidden="1" ht="35" customHeight="1" s="173" thickBot="1">
      <c r="A52" s="81" t="inlineStr">
        <is>
          <t>Penurunan (kenaikan) piutang lainnya</t>
        </is>
      </c>
      <c r="B52" s="81" t="n"/>
      <c r="C52" s="82" t="inlineStr"/>
      <c r="D52" s="82" t="inlineStr"/>
      <c r="E52" s="82" t="inlineStr"/>
      <c r="F52" s="82" t="inlineStr"/>
      <c r="G52" s="82" t="inlineStr"/>
      <c r="H52" s="82" t="inlineStr"/>
      <c r="I52" s="82" t="inlineStr"/>
      <c r="J52" s="82" t="inlineStr"/>
      <c r="K52" s="83" t="n"/>
      <c r="L52" s="84" t="n"/>
      <c r="M52" s="82" t="n"/>
      <c r="N52" s="82" t="n"/>
      <c r="O52" s="82" t="n"/>
      <c r="P52" s="82" t="n"/>
      <c r="Q52" s="82" t="n"/>
      <c r="R52" s="82" t="n"/>
      <c r="S52" s="82" t="n"/>
      <c r="T52" s="82" t="n"/>
      <c r="U52" s="83" t="n"/>
      <c r="V52" s="84" t="n"/>
      <c r="W52" s="82" t="n"/>
      <c r="X52" s="82" t="n"/>
      <c r="Y52" s="82" t="n"/>
      <c r="Z52" s="82" t="n"/>
      <c r="AA52" s="82" t="n"/>
      <c r="AB52" s="82" t="n"/>
      <c r="AC52" s="82" t="n"/>
      <c r="AD52" s="82" t="n"/>
      <c r="AE52" s="83" t="n"/>
      <c r="AF52" s="84" t="n"/>
      <c r="AG52" s="82" t="n"/>
      <c r="AH52" s="82" t="n"/>
      <c r="AI52" s="82" t="n"/>
      <c r="AJ52" s="82" t="n"/>
      <c r="AK52" s="82" t="n"/>
      <c r="AL52" s="82" t="n"/>
      <c r="AM52" s="82" t="n"/>
      <c r="AN52" s="82" t="n"/>
      <c r="AO52" s="83" t="n"/>
      <c r="AP52" s="84" t="n"/>
    </row>
    <row r="53" hidden="1" ht="35" customHeight="1" s="173" thickBot="1">
      <c r="A53" s="81" t="inlineStr">
        <is>
          <t>Penurunan (kenaikan) agunan yang diambil alih</t>
        </is>
      </c>
      <c r="B53" s="81" t="n"/>
      <c r="C53" s="82" t="inlineStr"/>
      <c r="D53" s="82" t="inlineStr"/>
      <c r="E53" s="82" t="inlineStr"/>
      <c r="F53" s="82" t="inlineStr"/>
      <c r="G53" s="82" t="inlineStr"/>
      <c r="H53" s="82" t="inlineStr"/>
      <c r="I53" s="82" t="inlineStr"/>
      <c r="J53" s="82" t="inlineStr"/>
      <c r="K53" s="83" t="n"/>
      <c r="L53" s="84" t="n"/>
      <c r="M53" s="82" t="n"/>
      <c r="N53" s="82" t="n"/>
      <c r="O53" s="82" t="n"/>
      <c r="P53" s="82" t="n"/>
      <c r="Q53" s="82" t="n"/>
      <c r="R53" s="82" t="n"/>
      <c r="S53" s="82" t="n"/>
      <c r="T53" s="82" t="n"/>
      <c r="U53" s="83" t="n"/>
      <c r="V53" s="84" t="n"/>
      <c r="W53" s="82" t="n"/>
      <c r="X53" s="82" t="n"/>
      <c r="Y53" s="82" t="n"/>
      <c r="Z53" s="82" t="n"/>
      <c r="AA53" s="82" t="n"/>
      <c r="AB53" s="82" t="n"/>
      <c r="AC53" s="82" t="n"/>
      <c r="AD53" s="82" t="n"/>
      <c r="AE53" s="83" t="n"/>
      <c r="AF53" s="84" t="n"/>
      <c r="AG53" s="82" t="n"/>
      <c r="AH53" s="82" t="n"/>
      <c r="AI53" s="82" t="n"/>
      <c r="AJ53" s="82" t="n"/>
      <c r="AK53" s="82" t="n"/>
      <c r="AL53" s="82" t="n"/>
      <c r="AM53" s="82" t="n"/>
      <c r="AN53" s="82" t="n"/>
      <c r="AO53" s="83" t="n"/>
      <c r="AP53" s="84" t="n"/>
    </row>
    <row r="54" ht="35" customHeight="1" s="173" thickBot="1">
      <c r="A54" s="81" t="inlineStr">
        <is>
          <t>Penurunan (kenaikan) tagihan derivatif</t>
        </is>
      </c>
      <c r="B54" s="81" t="n"/>
      <c r="C54" s="82" t="n">
        <v>-0.075</v>
      </c>
      <c r="D54" s="82" t="n">
        <v>0.076</v>
      </c>
      <c r="E54" s="82" t="n">
        <v>0</v>
      </c>
      <c r="F54" s="82" t="n">
        <v>-3.967</v>
      </c>
      <c r="G54" s="82" t="n">
        <v>-13.421</v>
      </c>
      <c r="H54" s="82" t="n">
        <v>16.099</v>
      </c>
      <c r="I54" s="82" t="n">
        <v>-1.302</v>
      </c>
      <c r="J54" s="82" t="n">
        <v>2.591</v>
      </c>
      <c r="K54" s="83" t="n"/>
      <c r="L54" s="84" t="n"/>
      <c r="M54" s="82" t="n"/>
      <c r="N54" s="82" t="n"/>
      <c r="O54" s="82" t="n"/>
      <c r="P54" s="82" t="n"/>
      <c r="Q54" s="82" t="n"/>
      <c r="R54" s="82" t="n"/>
      <c r="S54" s="82" t="n"/>
      <c r="T54" s="82" t="n"/>
      <c r="U54" s="83" t="n"/>
      <c r="V54" s="84" t="n"/>
      <c r="W54" s="82" t="n"/>
      <c r="X54" s="82" t="n"/>
      <c r="Y54" s="82" t="n"/>
      <c r="Z54" s="82" t="n"/>
      <c r="AA54" s="82" t="n"/>
      <c r="AB54" s="82" t="n"/>
      <c r="AC54" s="82" t="n"/>
      <c r="AD54" s="82" t="n"/>
      <c r="AE54" s="83" t="n"/>
      <c r="AF54" s="84" t="n"/>
      <c r="AG54" s="82" t="n"/>
      <c r="AH54" s="82" t="n"/>
      <c r="AI54" s="82" t="n"/>
      <c r="AJ54" s="82" t="n"/>
      <c r="AK54" s="82" t="n"/>
      <c r="AL54" s="82" t="n"/>
      <c r="AM54" s="82" t="n"/>
      <c r="AN54" s="82" t="n"/>
      <c r="AO54" s="83" t="n"/>
      <c r="AP54" s="84" t="n"/>
    </row>
    <row r="55" hidden="1" ht="35" customHeight="1" s="173" thickBot="1">
      <c r="A55" s="81" t="inlineStr">
        <is>
          <t>Penurunan (kenaikan) aset reasuransi</t>
        </is>
      </c>
      <c r="B55" s="81" t="n"/>
      <c r="C55" s="82" t="inlineStr"/>
      <c r="D55" s="82" t="inlineStr"/>
      <c r="E55" s="82" t="inlineStr"/>
      <c r="F55" s="82" t="inlineStr"/>
      <c r="G55" s="82" t="inlineStr"/>
      <c r="H55" s="82" t="inlineStr"/>
      <c r="I55" s="82" t="inlineStr"/>
      <c r="J55" s="82" t="inlineStr"/>
      <c r="K55" s="83" t="n"/>
      <c r="L55" s="84" t="n"/>
      <c r="M55" s="82" t="n"/>
      <c r="N55" s="82" t="n"/>
      <c r="O55" s="82" t="n"/>
      <c r="P55" s="82" t="n"/>
      <c r="Q55" s="82" t="n"/>
      <c r="R55" s="82" t="n"/>
      <c r="S55" s="82" t="n"/>
      <c r="T55" s="82" t="n"/>
      <c r="U55" s="83" t="n"/>
      <c r="V55" s="84" t="n"/>
      <c r="W55" s="82" t="n"/>
      <c r="X55" s="82" t="n"/>
      <c r="Y55" s="82" t="n"/>
      <c r="Z55" s="82" t="n"/>
      <c r="AA55" s="82" t="n"/>
      <c r="AB55" s="82" t="n"/>
      <c r="AC55" s="82" t="n"/>
      <c r="AD55" s="82" t="n"/>
      <c r="AE55" s="83" t="n"/>
      <c r="AF55" s="84" t="n"/>
      <c r="AG55" s="82" t="n"/>
      <c r="AH55" s="82" t="n"/>
      <c r="AI55" s="82" t="n"/>
      <c r="AJ55" s="82" t="n"/>
      <c r="AK55" s="82" t="n"/>
      <c r="AL55" s="82" t="n"/>
      <c r="AM55" s="82" t="n"/>
      <c r="AN55" s="82" t="n"/>
      <c r="AO55" s="83" t="n"/>
      <c r="AP55" s="84" t="n"/>
    </row>
    <row r="56" ht="35" customHeight="1" s="173" thickBot="1">
      <c r="A56" s="81" t="inlineStr">
        <is>
          <t>Penurunan (kenaikan) aset lainnya</t>
        </is>
      </c>
      <c r="B56" s="81" t="n"/>
      <c r="C56" s="82" t="n">
        <v>116.637</v>
      </c>
      <c r="D56" s="82" t="n">
        <v>-313.831</v>
      </c>
      <c r="E56" s="82" t="n">
        <v>255.487</v>
      </c>
      <c r="F56" s="82" t="n">
        <v>-440.086</v>
      </c>
      <c r="G56" s="82" t="n">
        <v>-904.446</v>
      </c>
      <c r="H56" s="82" t="n">
        <v>-198.551</v>
      </c>
      <c r="I56" s="82" t="n">
        <v>54.47</v>
      </c>
      <c r="J56" s="82" t="n">
        <v>275.099</v>
      </c>
      <c r="K56" s="83" t="n"/>
      <c r="L56" s="84" t="n"/>
      <c r="M56" s="82" t="n"/>
      <c r="N56" s="82" t="n"/>
      <c r="O56" s="82" t="n"/>
      <c r="P56" s="82" t="n"/>
      <c r="Q56" s="82" t="n"/>
      <c r="R56" s="82" t="n"/>
      <c r="S56" s="82" t="n"/>
      <c r="T56" s="82" t="n"/>
      <c r="U56" s="83" t="n"/>
      <c r="V56" s="84" t="n"/>
      <c r="W56" s="82" t="n"/>
      <c r="X56" s="82" t="n"/>
      <c r="Y56" s="82" t="n"/>
      <c r="Z56" s="82" t="n"/>
      <c r="AA56" s="82" t="n"/>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t="35" customHeight="1" s="173" thickBot="1">
      <c r="A58" s="81" t="inlineStr">
        <is>
          <t>Kenaikan (penurunan) liabilitas segera</t>
        </is>
      </c>
      <c r="B58" s="81" t="n"/>
      <c r="C58" s="82" t="n">
        <v>-436.776</v>
      </c>
      <c r="D58" s="82" t="n">
        <v>328.297</v>
      </c>
      <c r="E58" s="82" t="n">
        <v>13.232</v>
      </c>
      <c r="F58" s="82" t="n">
        <v>-25.592</v>
      </c>
      <c r="G58" s="82" t="n">
        <v>599.423</v>
      </c>
      <c r="H58" s="82" t="n">
        <v>-191.151</v>
      </c>
      <c r="I58" s="82" t="n">
        <v>-919.683</v>
      </c>
      <c r="J58" s="82" t="n">
        <v>511.525</v>
      </c>
      <c r="K58" s="83" t="n"/>
      <c r="L58" s="84" t="n"/>
      <c r="M58" s="82" t="n"/>
      <c r="N58" s="82" t="n"/>
      <c r="O58" s="82" t="n"/>
      <c r="P58" s="82" t="n"/>
      <c r="Q58" s="82" t="n"/>
      <c r="R58" s="82" t="n"/>
      <c r="S58" s="82" t="n"/>
      <c r="T58" s="82" t="n"/>
      <c r="U58" s="83" t="n"/>
      <c r="V58" s="84" t="n"/>
      <c r="W58" s="82" t="n"/>
      <c r="X58" s="82" t="n"/>
      <c r="Y58" s="82" t="n"/>
      <c r="Z58" s="82" t="n"/>
      <c r="AA58" s="82" t="n"/>
      <c r="AB58" s="82" t="n"/>
      <c r="AC58" s="82" t="n"/>
      <c r="AD58" s="82" t="n"/>
      <c r="AE58" s="83" t="n"/>
      <c r="AF58" s="84" t="n"/>
      <c r="AG58" s="82" t="n"/>
      <c r="AH58" s="82" t="n"/>
      <c r="AI58" s="82" t="n"/>
      <c r="AJ58" s="82" t="n"/>
      <c r="AK58" s="82" t="n"/>
      <c r="AL58" s="82" t="n"/>
      <c r="AM58" s="82" t="n"/>
      <c r="AN58" s="82" t="n"/>
      <c r="AO58" s="83" t="n"/>
      <c r="AP58" s="84" t="n"/>
    </row>
    <row r="59" ht="35" customHeight="1" s="173" thickBot="1">
      <c r="A59" s="81" t="inlineStr">
        <is>
          <t>Kenaikan (penurunan) giro dan tabungan simpanan nasabah</t>
        </is>
      </c>
      <c r="B59" s="81" t="n"/>
      <c r="C59" s="82" t="n">
        <v>1121.34</v>
      </c>
      <c r="D59" s="82" t="n">
        <v>3024.198</v>
      </c>
      <c r="E59" s="82" t="n">
        <v>302.019</v>
      </c>
      <c r="F59" s="82" t="n">
        <v>6781.801</v>
      </c>
      <c r="G59" s="82" t="n">
        <v>1140.686</v>
      </c>
      <c r="H59" s="82" t="n">
        <v>1693.866</v>
      </c>
      <c r="I59" s="82" t="n">
        <v>6850.462</v>
      </c>
      <c r="J59" s="82" t="n">
        <v>-55.951</v>
      </c>
      <c r="K59" s="83" t="n"/>
      <c r="L59" s="84" t="n"/>
      <c r="M59" s="82" t="n"/>
      <c r="N59" s="82" t="n"/>
      <c r="O59" s="82" t="n"/>
      <c r="P59" s="82" t="n"/>
      <c r="Q59" s="82" t="n"/>
      <c r="R59" s="82" t="n"/>
      <c r="S59" s="82" t="n"/>
      <c r="T59" s="82" t="n"/>
      <c r="U59" s="83" t="n"/>
      <c r="V59" s="84" t="n"/>
      <c r="W59" s="82" t="n"/>
      <c r="X59" s="82" t="n"/>
      <c r="Y59" s="82" t="n"/>
      <c r="Z59" s="82" t="n"/>
      <c r="AA59" s="82" t="n"/>
      <c r="AB59" s="82" t="n"/>
      <c r="AC59" s="82" t="n"/>
      <c r="AD59" s="82" t="n"/>
      <c r="AE59" s="83" t="n"/>
      <c r="AF59" s="84" t="n"/>
      <c r="AG59" s="82" t="n"/>
      <c r="AH59" s="82" t="n"/>
      <c r="AI59" s="82" t="n"/>
      <c r="AJ59" s="82" t="n"/>
      <c r="AK59" s="82" t="n"/>
      <c r="AL59" s="82" t="n"/>
      <c r="AM59" s="82" t="n"/>
      <c r="AN59" s="82" t="n"/>
      <c r="AO59" s="83" t="n"/>
      <c r="AP59" s="84" t="n"/>
    </row>
    <row r="60" ht="35" customHeight="1" s="173" thickBot="1">
      <c r="A60" s="81" t="inlineStr">
        <is>
          <t>Kenaikan (penurunan) deposito berjangka nasabah</t>
        </is>
      </c>
      <c r="B60" s="81" t="n"/>
      <c r="C60" s="82" t="n">
        <v>-1318.704</v>
      </c>
      <c r="D60" s="82" t="n">
        <v>-674.789</v>
      </c>
      <c r="E60" s="82" t="n">
        <v>16805.465</v>
      </c>
      <c r="F60" s="82" t="n">
        <v>8384.627</v>
      </c>
      <c r="G60" s="82" t="n">
        <v>8352.744000000001</v>
      </c>
      <c r="H60" s="82" t="n">
        <v>3358.122</v>
      </c>
      <c r="I60" s="82" t="n">
        <v>10349.137</v>
      </c>
      <c r="J60" s="82" t="n">
        <v>-916.972</v>
      </c>
      <c r="K60" s="83" t="n"/>
      <c r="L60" s="84" t="n"/>
      <c r="M60" s="82" t="n"/>
      <c r="N60" s="82" t="n"/>
      <c r="O60" s="82" t="n"/>
      <c r="P60" s="82" t="n"/>
      <c r="Q60" s="82" t="n"/>
      <c r="R60" s="82" t="n"/>
      <c r="S60" s="82" t="n"/>
      <c r="T60" s="82" t="n"/>
      <c r="U60" s="83" t="n"/>
      <c r="V60" s="84" t="n"/>
      <c r="W60" s="82" t="n"/>
      <c r="X60" s="82" t="n"/>
      <c r="Y60" s="82" t="n"/>
      <c r="Z60" s="82" t="n"/>
      <c r="AA60" s="82" t="n"/>
      <c r="AB60" s="82" t="n"/>
      <c r="AC60" s="82" t="n"/>
      <c r="AD60" s="82" t="n"/>
      <c r="AE60" s="83" t="n"/>
      <c r="AF60" s="84" t="n"/>
      <c r="AG60" s="82" t="n"/>
      <c r="AH60" s="82" t="n"/>
      <c r="AI60" s="82" t="n"/>
      <c r="AJ60" s="82" t="n"/>
      <c r="AK60" s="82" t="n"/>
      <c r="AL60" s="82" t="n"/>
      <c r="AM60" s="82" t="n"/>
      <c r="AN60" s="82" t="n"/>
      <c r="AO60" s="83" t="n"/>
      <c r="AP60" s="84" t="n"/>
    </row>
    <row r="61" hidden="1" ht="35" customHeight="1" s="173" thickBot="1">
      <c r="A61" s="81" t="inlineStr">
        <is>
          <t>Kenaikan (penurunan) giro wadiah simpanan nasabah</t>
        </is>
      </c>
      <c r="B61" s="81" t="n"/>
      <c r="C61" s="82" t="inlineStr"/>
      <c r="D61" s="82" t="inlineStr"/>
      <c r="E61" s="82" t="inlineStr"/>
      <c r="F61" s="82" t="inlineStr"/>
      <c r="G61" s="82" t="inlineStr"/>
      <c r="H61" s="82" t="inlineStr"/>
      <c r="I61" s="82" t="inlineStr"/>
      <c r="J61" s="82" t="inlineStr"/>
      <c r="K61" s="83" t="n"/>
      <c r="L61" s="84" t="n"/>
      <c r="M61" s="82" t="n"/>
      <c r="N61" s="82" t="n"/>
      <c r="O61" s="82" t="n"/>
      <c r="P61" s="82" t="n"/>
      <c r="Q61" s="82" t="n"/>
      <c r="R61" s="82" t="n"/>
      <c r="S61" s="82" t="n"/>
      <c r="T61" s="82" t="n"/>
      <c r="U61" s="83" t="n"/>
      <c r="V61" s="84" t="n"/>
      <c r="W61" s="82" t="n"/>
      <c r="X61" s="82" t="n"/>
      <c r="Y61" s="82" t="n"/>
      <c r="Z61" s="82" t="n"/>
      <c r="AA61" s="82" t="n"/>
      <c r="AB61" s="82" t="n"/>
      <c r="AC61" s="82" t="n"/>
      <c r="AD61" s="82" t="n"/>
      <c r="AE61" s="83" t="n"/>
      <c r="AF61" s="84" t="n"/>
      <c r="AG61" s="82" t="n"/>
      <c r="AH61" s="82" t="n"/>
      <c r="AI61" s="82" t="n"/>
      <c r="AJ61" s="82" t="n"/>
      <c r="AK61" s="82" t="n"/>
      <c r="AL61" s="82" t="n"/>
      <c r="AM61" s="82" t="n"/>
      <c r="AN61" s="82" t="n"/>
      <c r="AO61" s="83" t="n"/>
      <c r="AP61" s="84" t="n"/>
    </row>
    <row r="62" hidden="1" ht="52" customHeight="1" s="173" thickBot="1">
      <c r="A62" s="81" t="inlineStr">
        <is>
          <t>Kenaikan (penurunan) tabungan wadiah simpanan nasabah</t>
        </is>
      </c>
      <c r="B62" s="81" t="n"/>
      <c r="C62" s="82" t="inlineStr"/>
      <c r="D62" s="82" t="inlineStr"/>
      <c r="E62" s="82" t="inlineStr"/>
      <c r="F62" s="82" t="inlineStr"/>
      <c r="G62" s="82" t="inlineStr"/>
      <c r="H62" s="82" t="inlineStr"/>
      <c r="I62" s="82" t="inlineStr"/>
      <c r="J62" s="82" t="inlineStr"/>
      <c r="K62" s="83" t="n"/>
      <c r="L62" s="84" t="n"/>
      <c r="M62" s="82" t="n"/>
      <c r="N62" s="82" t="n"/>
      <c r="O62" s="82" t="n"/>
      <c r="P62" s="82" t="n"/>
      <c r="Q62" s="82" t="n"/>
      <c r="R62" s="82" t="n"/>
      <c r="S62" s="82" t="n"/>
      <c r="T62" s="82" t="n"/>
      <c r="U62" s="83" t="n"/>
      <c r="V62" s="84" t="n"/>
      <c r="W62" s="82" t="n"/>
      <c r="X62" s="82" t="n"/>
      <c r="Y62" s="82" t="n"/>
      <c r="Z62" s="82" t="n"/>
      <c r="AA62" s="82" t="n"/>
      <c r="AB62" s="82" t="n"/>
      <c r="AC62" s="82" t="n"/>
      <c r="AD62" s="82" t="n"/>
      <c r="AE62" s="83" t="n"/>
      <c r="AF62" s="84" t="n"/>
      <c r="AG62" s="82" t="n"/>
      <c r="AH62" s="82" t="n"/>
      <c r="AI62" s="82" t="n"/>
      <c r="AJ62" s="82" t="n"/>
      <c r="AK62" s="82" t="n"/>
      <c r="AL62" s="82" t="n"/>
      <c r="AM62" s="82" t="n"/>
      <c r="AN62" s="82" t="n"/>
      <c r="AO62" s="83" t="n"/>
      <c r="AP62" s="84" t="n"/>
    </row>
    <row r="63" hidden="1" ht="35" customHeight="1" s="173" thickBot="1">
      <c r="A63" s="81" t="inlineStr">
        <is>
          <t>Kenaikan (penurunan) deposito wakalah simpanan nasabah</t>
        </is>
      </c>
      <c r="B63" s="81" t="n"/>
      <c r="C63" s="82" t="inlineStr"/>
      <c r="D63" s="82" t="inlineStr"/>
      <c r="E63" s="82" t="inlineStr"/>
      <c r="F63" s="82" t="inlineStr"/>
      <c r="G63" s="82" t="inlineStr"/>
      <c r="H63" s="82" t="inlineStr"/>
      <c r="I63" s="82" t="inlineStr"/>
      <c r="J63" s="82" t="inlineStr"/>
      <c r="K63" s="83" t="n"/>
      <c r="L63" s="84" t="n"/>
      <c r="M63" s="82" t="n"/>
      <c r="N63" s="82" t="n"/>
      <c r="O63" s="82" t="n"/>
      <c r="P63" s="82" t="n"/>
      <c r="Q63" s="82" t="n"/>
      <c r="R63" s="82" t="n"/>
      <c r="S63" s="82" t="n"/>
      <c r="T63" s="82" t="n"/>
      <c r="U63" s="83" t="n"/>
      <c r="V63" s="84" t="n"/>
      <c r="W63" s="82" t="n"/>
      <c r="X63" s="82" t="n"/>
      <c r="Y63" s="82" t="n"/>
      <c r="Z63" s="82" t="n"/>
      <c r="AA63" s="82" t="n"/>
      <c r="AB63" s="82" t="n"/>
      <c r="AC63" s="82" t="n"/>
      <c r="AD63" s="82" t="n"/>
      <c r="AE63" s="83" t="n"/>
      <c r="AF63" s="84" t="n"/>
      <c r="AG63" s="82" t="n"/>
      <c r="AH63" s="82" t="n"/>
      <c r="AI63" s="82" t="n"/>
      <c r="AJ63" s="82" t="n"/>
      <c r="AK63" s="82" t="n"/>
      <c r="AL63" s="82" t="n"/>
      <c r="AM63" s="82" t="n"/>
      <c r="AN63" s="82" t="n"/>
      <c r="AO63" s="83" t="n"/>
      <c r="AP63" s="84" t="n"/>
    </row>
    <row r="64" ht="35" customHeight="1" s="173" thickBot="1">
      <c r="A64" s="81" t="inlineStr">
        <is>
          <t>Kenaikan (penurunan) simpanan dari bank lain</t>
        </is>
      </c>
      <c r="B64" s="81" t="n"/>
      <c r="C64" s="82" t="n">
        <v>-1809.792</v>
      </c>
      <c r="D64" s="82" t="n">
        <v>-2558.727</v>
      </c>
      <c r="E64" s="82" t="n">
        <v>422.202</v>
      </c>
      <c r="F64" s="82" t="n">
        <v>-237.607</v>
      </c>
      <c r="G64" s="82" t="n">
        <v>2580.313</v>
      </c>
      <c r="H64" s="82" t="n">
        <v>-1920.25</v>
      </c>
      <c r="I64" s="82" t="n">
        <v>1633.303</v>
      </c>
      <c r="J64" s="82" t="n">
        <v>1180.823</v>
      </c>
      <c r="K64" s="83" t="n"/>
      <c r="L64" s="84" t="n"/>
      <c r="M64" s="82" t="n"/>
      <c r="N64" s="82" t="n"/>
      <c r="O64" s="82" t="n"/>
      <c r="P64" s="82" t="n"/>
      <c r="Q64" s="82" t="n"/>
      <c r="R64" s="82" t="n"/>
      <c r="S64" s="82" t="n"/>
      <c r="T64" s="82" t="n"/>
      <c r="U64" s="83" t="n"/>
      <c r="V64" s="84" t="n"/>
      <c r="W64" s="82" t="n"/>
      <c r="X64" s="82" t="n"/>
      <c r="Y64" s="82" t="n"/>
      <c r="Z64" s="82" t="n"/>
      <c r="AA64" s="82" t="n"/>
      <c r="AB64" s="82" t="n"/>
      <c r="AC64" s="82" t="n"/>
      <c r="AD64" s="82" t="n"/>
      <c r="AE64" s="83" t="n"/>
      <c r="AF64" s="84" t="n"/>
      <c r="AG64" s="82" t="n"/>
      <c r="AH64" s="82" t="n"/>
      <c r="AI64" s="82" t="n"/>
      <c r="AJ64" s="82" t="n"/>
      <c r="AK64" s="82" t="n"/>
      <c r="AL64" s="82" t="n"/>
      <c r="AM64" s="82" t="n"/>
      <c r="AN64" s="82" t="n"/>
      <c r="AO64" s="83" t="n"/>
      <c r="AP64" s="84" t="n"/>
    </row>
    <row r="65" hidden="1" ht="35" customHeight="1" s="173" thickBot="1">
      <c r="A65" s="81" t="inlineStr">
        <is>
          <t>Kenaikan (penurunan) giro mudharabah</t>
        </is>
      </c>
      <c r="B65" s="81" t="n"/>
      <c r="C65" s="82" t="inlineStr"/>
      <c r="D65" s="82" t="inlineStr"/>
      <c r="E65" s="82" t="inlineStr"/>
      <c r="F65" s="82" t="inlineStr"/>
      <c r="G65" s="82" t="inlineStr"/>
      <c r="H65" s="82" t="inlineStr"/>
      <c r="I65" s="82" t="inlineStr"/>
      <c r="J65" s="82" t="inlineStr"/>
      <c r="K65" s="83" t="n"/>
      <c r="L65" s="84" t="n"/>
      <c r="M65" s="82" t="n"/>
      <c r="N65" s="82" t="n"/>
      <c r="O65" s="82" t="n"/>
      <c r="P65" s="82" t="n"/>
      <c r="Q65" s="82" t="n"/>
      <c r="R65" s="82" t="n"/>
      <c r="S65" s="82" t="n"/>
      <c r="T65" s="82" t="n"/>
      <c r="U65" s="83" t="n"/>
      <c r="V65" s="84" t="n"/>
      <c r="W65" s="82" t="n"/>
      <c r="X65" s="82" t="n"/>
      <c r="Y65" s="82" t="n"/>
      <c r="Z65" s="82" t="n"/>
      <c r="AA65" s="82" t="n"/>
      <c r="AB65" s="82" t="n"/>
      <c r="AC65" s="82" t="n"/>
      <c r="AD65" s="82" t="n"/>
      <c r="AE65" s="83" t="n"/>
      <c r="AF65" s="84" t="n"/>
      <c r="AG65" s="82" t="n"/>
      <c r="AH65" s="82" t="n"/>
      <c r="AI65" s="82" t="n"/>
      <c r="AJ65" s="82" t="n"/>
      <c r="AK65" s="82" t="n"/>
      <c r="AL65" s="82" t="n"/>
      <c r="AM65" s="82" t="n"/>
      <c r="AN65" s="82" t="n"/>
      <c r="AO65" s="83" t="n"/>
      <c r="AP65" s="84" t="n"/>
    </row>
    <row r="66" hidden="1" ht="35" customHeight="1" s="173" thickBot="1">
      <c r="A66" s="81" t="inlineStr">
        <is>
          <t>Kenaikan (penurunan) tabungan mudharabah</t>
        </is>
      </c>
      <c r="B66" s="81" t="n"/>
      <c r="C66" s="82" t="inlineStr"/>
      <c r="D66" s="82" t="inlineStr"/>
      <c r="E66" s="82" t="inlineStr"/>
      <c r="F66" s="82" t="inlineStr"/>
      <c r="G66" s="82" t="inlineStr"/>
      <c r="H66" s="82" t="inlineStr"/>
      <c r="I66" s="82" t="inlineStr"/>
      <c r="J66" s="82" t="inlineStr"/>
      <c r="K66" s="83" t="n"/>
      <c r="L66" s="84" t="n"/>
      <c r="M66" s="82" t="n"/>
      <c r="N66" s="82" t="n"/>
      <c r="O66" s="82" t="n"/>
      <c r="P66" s="82" t="n"/>
      <c r="Q66" s="82" t="n"/>
      <c r="R66" s="82" t="n"/>
      <c r="S66" s="82" t="n"/>
      <c r="T66" s="82" t="n"/>
      <c r="U66" s="83" t="n"/>
      <c r="V66" s="84" t="n"/>
      <c r="W66" s="82" t="n"/>
      <c r="X66" s="82" t="n"/>
      <c r="Y66" s="82" t="n"/>
      <c r="Z66" s="82" t="n"/>
      <c r="AA66" s="82" t="n"/>
      <c r="AB66" s="82" t="n"/>
      <c r="AC66" s="82" t="n"/>
      <c r="AD66" s="82" t="n"/>
      <c r="AE66" s="83" t="n"/>
      <c r="AF66" s="84" t="n"/>
      <c r="AG66" s="82" t="n"/>
      <c r="AH66" s="82" t="n"/>
      <c r="AI66" s="82" t="n"/>
      <c r="AJ66" s="82" t="n"/>
      <c r="AK66" s="82" t="n"/>
      <c r="AL66" s="82" t="n"/>
      <c r="AM66" s="82" t="n"/>
      <c r="AN66" s="82" t="n"/>
      <c r="AO66" s="83" t="n"/>
      <c r="AP66" s="84" t="n"/>
    </row>
    <row r="67" ht="52" customHeight="1" s="173" thickBot="1">
      <c r="A67" s="81" t="inlineStr">
        <is>
          <t>Kenaikan (penurunan) efek yang dijual dengan janji dibeli kembali</t>
        </is>
      </c>
      <c r="B67" s="81" t="n"/>
      <c r="C67" s="82" t="n">
        <v>3082.266</v>
      </c>
      <c r="D67" s="82" t="n">
        <v>-60.508</v>
      </c>
      <c r="E67" s="82" t="n">
        <v>-3792.336</v>
      </c>
      <c r="F67" s="82" t="n">
        <v>0</v>
      </c>
      <c r="G67" s="82" t="n">
        <v>3081.103</v>
      </c>
      <c r="H67" s="82" t="n">
        <v>1163.702</v>
      </c>
      <c r="I67" s="82" t="n">
        <v>6301.862</v>
      </c>
      <c r="J67" s="82" t="n">
        <v>-1905.419</v>
      </c>
      <c r="K67" s="83" t="n"/>
      <c r="L67" s="84" t="n"/>
      <c r="M67" s="82" t="n"/>
      <c r="N67" s="82" t="n"/>
      <c r="O67" s="82" t="n"/>
      <c r="P67" s="82" t="n"/>
      <c r="Q67" s="82" t="n"/>
      <c r="R67" s="82" t="n"/>
      <c r="S67" s="82" t="n"/>
      <c r="T67" s="82" t="n"/>
      <c r="U67" s="83" t="n"/>
      <c r="V67" s="84" t="n"/>
      <c r="W67" s="82" t="n"/>
      <c r="X67" s="82" t="n"/>
      <c r="Y67" s="82" t="n"/>
      <c r="Z67" s="82" t="n"/>
      <c r="AA67" s="82" t="n"/>
      <c r="AB67" s="82" t="n"/>
      <c r="AC67" s="82" t="n"/>
      <c r="AD67" s="82" t="n"/>
      <c r="AE67" s="83" t="n"/>
      <c r="AF67" s="84" t="n"/>
      <c r="AG67" s="82" t="n"/>
      <c r="AH67" s="82" t="n"/>
      <c r="AI67" s="82" t="n"/>
      <c r="AJ67" s="82" t="n"/>
      <c r="AK67" s="82" t="n"/>
      <c r="AL67" s="82" t="n"/>
      <c r="AM67" s="82" t="n"/>
      <c r="AN67" s="82" t="n"/>
      <c r="AO67" s="83" t="n"/>
      <c r="AP67" s="84" t="n"/>
    </row>
    <row r="68" ht="35" customHeight="1" s="173" thickBot="1">
      <c r="A68" s="81" t="inlineStr">
        <is>
          <t>Kenaikan (penurunan) liabilitas akseptasi</t>
        </is>
      </c>
      <c r="B68" s="81" t="n"/>
      <c r="C68" s="82" t="n">
        <v>34.97</v>
      </c>
      <c r="D68" s="82" t="n">
        <v>73.705</v>
      </c>
      <c r="E68" s="82" t="n">
        <v>-103.282</v>
      </c>
      <c r="F68" s="82" t="n">
        <v>111.181</v>
      </c>
      <c r="G68" s="82" t="n">
        <v>63.987</v>
      </c>
      <c r="H68" s="82" t="n">
        <v>60.974</v>
      </c>
      <c r="I68" s="82" t="n">
        <v>-174.713</v>
      </c>
      <c r="J68" s="82" t="n">
        <v>-56.261</v>
      </c>
      <c r="K68" s="83" t="n"/>
      <c r="L68" s="84" t="n"/>
      <c r="M68" s="82" t="n"/>
      <c r="N68" s="82" t="n"/>
      <c r="O68" s="82" t="n"/>
      <c r="P68" s="82" t="n"/>
      <c r="Q68" s="82" t="n"/>
      <c r="R68" s="82" t="n"/>
      <c r="S68" s="82" t="n"/>
      <c r="T68" s="82" t="n"/>
      <c r="U68" s="83" t="n"/>
      <c r="V68" s="84" t="n"/>
      <c r="W68" s="82" t="n"/>
      <c r="X68" s="82" t="n"/>
      <c r="Y68" s="82" t="n"/>
      <c r="Z68" s="82" t="n"/>
      <c r="AA68" s="82" t="n"/>
      <c r="AB68" s="82" t="n"/>
      <c r="AC68" s="82" t="n"/>
      <c r="AD68" s="82" t="n"/>
      <c r="AE68" s="83" t="n"/>
      <c r="AF68" s="84" t="n"/>
      <c r="AG68" s="82" t="n"/>
      <c r="AH68" s="82" t="n"/>
      <c r="AI68" s="82" t="n"/>
      <c r="AJ68" s="82" t="n"/>
      <c r="AK68" s="82" t="n"/>
      <c r="AL68" s="82" t="n"/>
      <c r="AM68" s="82" t="n"/>
      <c r="AN68" s="82" t="n"/>
      <c r="AO68" s="83" t="n"/>
      <c r="AP68" s="84" t="n"/>
    </row>
    <row r="69" hidden="1" ht="52" customHeight="1" s="173" thickBot="1">
      <c r="A69" s="81" t="inlineStr">
        <is>
          <t>Kenaikan (penurunan) liabilitas pemegang polis pada kontrak unit-linked</t>
        </is>
      </c>
      <c r="B69" s="81" t="n"/>
      <c r="C69" s="82" t="inlineStr"/>
      <c r="D69" s="82" t="inlineStr"/>
      <c r="E69" s="82" t="inlineStr"/>
      <c r="F69" s="82" t="inlineStr"/>
      <c r="G69" s="82" t="inlineStr"/>
      <c r="H69" s="82" t="inlineStr"/>
      <c r="I69" s="82" t="inlineStr"/>
      <c r="J69" s="82" t="inlineStr"/>
      <c r="K69" s="83" t="n"/>
      <c r="L69" s="84" t="n"/>
      <c r="M69" s="82" t="n"/>
      <c r="N69" s="82" t="n"/>
      <c r="O69" s="82" t="n"/>
      <c r="P69" s="82" t="n"/>
      <c r="Q69" s="82" t="n"/>
      <c r="R69" s="82" t="n"/>
      <c r="S69" s="82" t="n"/>
      <c r="T69" s="82" t="n"/>
      <c r="U69" s="83" t="n"/>
      <c r="V69" s="84" t="n"/>
      <c r="W69" s="82" t="n"/>
      <c r="X69" s="82" t="n"/>
      <c r="Y69" s="82" t="n"/>
      <c r="Z69" s="82" t="n"/>
      <c r="AA69" s="82" t="n"/>
      <c r="AB69" s="82" t="n"/>
      <c r="AC69" s="82" t="n"/>
      <c r="AD69" s="82" t="n"/>
      <c r="AE69" s="83" t="n"/>
      <c r="AF69" s="84" t="n"/>
      <c r="AG69" s="82" t="n"/>
      <c r="AH69" s="82" t="n"/>
      <c r="AI69" s="82" t="n"/>
      <c r="AJ69" s="82" t="n"/>
      <c r="AK69" s="82" t="n"/>
      <c r="AL69" s="82" t="n"/>
      <c r="AM69" s="82" t="n"/>
      <c r="AN69" s="82" t="n"/>
      <c r="AO69" s="83" t="n"/>
      <c r="AP69" s="84" t="n"/>
    </row>
    <row r="70" ht="35" customHeight="1" s="173" thickBot="1">
      <c r="A70" s="81" t="inlineStr">
        <is>
          <t>Kenaikan (penurunan) liabilitas derivatif</t>
        </is>
      </c>
      <c r="B70" s="81" t="n"/>
      <c r="C70" s="82" t="n">
        <v>-0.08799999999999999</v>
      </c>
      <c r="D70" s="82" t="n">
        <v>0</v>
      </c>
      <c r="E70" s="82" t="n">
        <v>0.01</v>
      </c>
      <c r="F70" s="82" t="n">
        <v>-0.01</v>
      </c>
      <c r="G70" s="82" t="n">
        <v>2.207</v>
      </c>
      <c r="H70" s="82" t="n">
        <v>-2.184</v>
      </c>
      <c r="I70" s="82" t="n">
        <v>7.511</v>
      </c>
      <c r="J70" s="82" t="n">
        <v>-7.494</v>
      </c>
      <c r="K70" s="83" t="n"/>
      <c r="L70" s="84" t="n"/>
      <c r="M70" s="82" t="n"/>
      <c r="N70" s="82" t="n"/>
      <c r="O70" s="82" t="n"/>
      <c r="P70" s="82" t="n"/>
      <c r="Q70" s="82" t="n"/>
      <c r="R70" s="82" t="n"/>
      <c r="S70" s="82" t="n"/>
      <c r="T70" s="82" t="n"/>
      <c r="U70" s="83" t="n"/>
      <c r="V70" s="84" t="n"/>
      <c r="W70" s="82" t="n"/>
      <c r="X70" s="82" t="n"/>
      <c r="Y70" s="82" t="n"/>
      <c r="Z70" s="82" t="n"/>
      <c r="AA70" s="82" t="n"/>
      <c r="AB70" s="82" t="n"/>
      <c r="AC70" s="82" t="n"/>
      <c r="AD70" s="82" t="n"/>
      <c r="AE70" s="83" t="n"/>
      <c r="AF70" s="84" t="n"/>
      <c r="AG70" s="82" t="n"/>
      <c r="AH70" s="82" t="n"/>
      <c r="AI70" s="82" t="n"/>
      <c r="AJ70" s="82" t="n"/>
      <c r="AK70" s="82" t="n"/>
      <c r="AL70" s="82" t="n"/>
      <c r="AM70" s="82" t="n"/>
      <c r="AN70" s="82" t="n"/>
      <c r="AO70" s="83" t="n"/>
      <c r="AP70" s="84" t="n"/>
    </row>
    <row r="71" hidden="1" ht="35" customHeight="1" s="173" thickBot="1">
      <c r="A71" s="81" t="inlineStr">
        <is>
          <t>Kenaikan (penurunan) dana syirkah temporer</t>
        </is>
      </c>
      <c r="B71" s="81" t="n"/>
      <c r="C71" s="82" t="inlineStr"/>
      <c r="D71" s="82" t="inlineStr"/>
      <c r="E71" s="82" t="inlineStr"/>
      <c r="F71" s="82" t="inlineStr"/>
      <c r="G71" s="82" t="inlineStr"/>
      <c r="H71" s="82" t="inlineStr"/>
      <c r="I71" s="82" t="inlineStr"/>
      <c r="J71" s="82" t="inlineStr"/>
      <c r="K71" s="83" t="n"/>
      <c r="L71" s="84" t="n"/>
      <c r="M71" s="82" t="n"/>
      <c r="N71" s="82" t="n"/>
      <c r="O71" s="82" t="n"/>
      <c r="P71" s="82" t="n"/>
      <c r="Q71" s="82" t="n"/>
      <c r="R71" s="82" t="n"/>
      <c r="S71" s="82" t="n"/>
      <c r="T71" s="82" t="n"/>
      <c r="U71" s="83" t="n"/>
      <c r="V71" s="84" t="n"/>
      <c r="W71" s="82" t="n"/>
      <c r="X71" s="82" t="n"/>
      <c r="Y71" s="82" t="n"/>
      <c r="Z71" s="82" t="n"/>
      <c r="AA71" s="82" t="n"/>
      <c r="AB71" s="82" t="n"/>
      <c r="AC71" s="82" t="n"/>
      <c r="AD71" s="82" t="n"/>
      <c r="AE71" s="83" t="n"/>
      <c r="AF71" s="84" t="n"/>
      <c r="AG71" s="82" t="n"/>
      <c r="AH71" s="82" t="n"/>
      <c r="AI71" s="82" t="n"/>
      <c r="AJ71" s="82" t="n"/>
      <c r="AK71" s="82" t="n"/>
      <c r="AL71" s="82" t="n"/>
      <c r="AM71" s="82" t="n"/>
      <c r="AN71" s="82" t="n"/>
      <c r="AO71" s="83" t="n"/>
      <c r="AP71" s="84" t="n"/>
    </row>
    <row r="72" ht="35" customHeight="1" s="173" thickBot="1">
      <c r="A72" s="81" t="inlineStr">
        <is>
          <t>Kenaikan (penurunan) liabilitas lainnya</t>
        </is>
      </c>
      <c r="B72" s="81" t="n"/>
      <c r="C72" s="82" t="n">
        <v>-57.214</v>
      </c>
      <c r="D72" s="82" t="n">
        <v>123.647</v>
      </c>
      <c r="E72" s="82" t="n">
        <v>117.113</v>
      </c>
      <c r="F72" s="82" t="n">
        <v>355.54</v>
      </c>
      <c r="G72" s="82" t="n">
        <v>-125.232</v>
      </c>
      <c r="H72" s="82" t="n">
        <v>-39.503</v>
      </c>
      <c r="I72" s="82" t="n">
        <v>-93.066</v>
      </c>
      <c r="J72" s="82" t="n">
        <v>169.916</v>
      </c>
      <c r="K72" s="83" t="n"/>
      <c r="L72" s="84" t="n"/>
      <c r="M72" s="82" t="n"/>
      <c r="N72" s="82" t="n"/>
      <c r="O72" s="82" t="n"/>
      <c r="P72" s="82" t="n"/>
      <c r="Q72" s="82" t="n"/>
      <c r="R72" s="82" t="n"/>
      <c r="S72" s="82" t="n"/>
      <c r="T72" s="82" t="n"/>
      <c r="U72" s="83" t="n"/>
      <c r="V72" s="84" t="n"/>
      <c r="W72" s="82" t="n"/>
      <c r="X72" s="82" t="n"/>
      <c r="Y72" s="82" t="n"/>
      <c r="Z72" s="82" t="n"/>
      <c r="AA72" s="82" t="n"/>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-6071.169</v>
      </c>
      <c r="D73" s="90" t="n">
        <v>-6591.441</v>
      </c>
      <c r="E73" s="90" t="n">
        <v>-1395.455</v>
      </c>
      <c r="F73" s="90" t="n">
        <v>11649.347</v>
      </c>
      <c r="G73" s="90" t="n">
        <v>-9817.959000000001</v>
      </c>
      <c r="H73" s="90" t="n">
        <v>612.359</v>
      </c>
      <c r="I73" s="90" t="n">
        <v>3814.61</v>
      </c>
      <c r="J73" s="90" t="n">
        <v>8434.896000000001</v>
      </c>
      <c r="K73" s="91" t="n"/>
      <c r="L73" s="92" t="n"/>
      <c r="M73" s="90" t="n"/>
      <c r="N73" s="90" t="n"/>
      <c r="O73" s="90" t="n"/>
      <c r="P73" s="90" t="n"/>
      <c r="Q73" s="90" t="n"/>
      <c r="R73" s="90" t="n"/>
      <c r="S73" s="90" t="n"/>
      <c r="T73" s="90" t="n"/>
      <c r="U73" s="91" t="n"/>
      <c r="V73" s="92" t="n"/>
      <c r="W73" s="90" t="n"/>
      <c r="X73" s="90" t="n"/>
      <c r="Y73" s="90" t="n"/>
      <c r="Z73" s="90" t="n"/>
      <c r="AA73" s="90" t="n"/>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t="86" customHeight="1" s="173" thickBot="1">
      <c r="A75" s="93" t="inlineStr">
        <is>
          <t>Penerimaan dari penyertaan saham dalam klasifikasi biaya perolehan diamortisasi dan nilai wajar melalui pendapatan komprehensif lainnya</t>
        </is>
      </c>
      <c r="B75" s="93" t="n"/>
      <c r="C75" s="82" t="n">
        <v/>
      </c>
      <c r="D75" s="82" t="n">
        <v/>
      </c>
      <c r="E75" s="82" t="n">
        <v/>
      </c>
      <c r="F75" s="82" t="inlineStr"/>
      <c r="G75" s="82" t="n">
        <v>-99.96899999999999</v>
      </c>
      <c r="H75" s="82" t="n">
        <v>438.147</v>
      </c>
      <c r="I75" s="82" t="n">
        <v>2823.572</v>
      </c>
      <c r="J75" s="82" t="n">
        <v>13506.544</v>
      </c>
      <c r="K75" s="83" t="n"/>
      <c r="L75" s="84" t="n"/>
      <c r="M75" s="82" t="n"/>
      <c r="N75" s="82" t="n"/>
      <c r="O75" s="82" t="n"/>
      <c r="P75" s="82" t="n"/>
      <c r="Q75" s="82" t="n"/>
      <c r="R75" s="82" t="n"/>
      <c r="S75" s="82" t="n"/>
      <c r="T75" s="82" t="n"/>
      <c r="U75" s="83" t="n"/>
      <c r="V75" s="84" t="n"/>
      <c r="W75" s="82" t="n"/>
      <c r="X75" s="82" t="n"/>
      <c r="Y75" s="82" t="n"/>
      <c r="Z75" s="82" t="n"/>
      <c r="AA75" s="82" t="n"/>
      <c r="AB75" s="82" t="n"/>
      <c r="AC75" s="82" t="n"/>
      <c r="AD75" s="82" t="n"/>
      <c r="AE75" s="83" t="n"/>
      <c r="AF75" s="84" t="n"/>
      <c r="AG75" s="82" t="n"/>
      <c r="AH75" s="82" t="n"/>
      <c r="AI75" s="82" t="n"/>
      <c r="AJ75" s="82" t="n"/>
      <c r="AK75" s="82" t="n"/>
      <c r="AL75" s="82" t="n"/>
      <c r="AM75" s="82" t="n"/>
      <c r="AN75" s="82" t="n"/>
      <c r="AO75" s="83" t="n"/>
      <c r="AP75" s="84" t="n"/>
    </row>
    <row r="76" hidden="1" ht="35" customHeight="1" s="173" thickBot="1">
      <c r="A76" s="93" t="inlineStr">
        <is>
          <t>Pencairan (penempatan) obligasi dan (atau) sukuk</t>
        </is>
      </c>
      <c r="B76" s="93" t="n"/>
      <c r="C76" s="82" t="inlineStr"/>
      <c r="D76" s="82" t="inlineStr"/>
      <c r="E76" s="82" t="inlineStr"/>
      <c r="F76" s="82" t="inlineStr"/>
      <c r="G76" s="82" t="inlineStr"/>
      <c r="H76" s="82" t="inlineStr"/>
      <c r="I76" s="82" t="inlineStr"/>
      <c r="J76" s="82" t="inlineStr"/>
      <c r="K76" s="83" t="n"/>
      <c r="L76" s="84" t="n"/>
      <c r="M76" s="82" t="n"/>
      <c r="N76" s="82" t="n"/>
      <c r="O76" s="82" t="n"/>
      <c r="P76" s="82" t="n"/>
      <c r="Q76" s="82" t="n"/>
      <c r="R76" s="82" t="n"/>
      <c r="S76" s="82" t="n"/>
      <c r="T76" s="82" t="n"/>
      <c r="U76" s="83" t="n"/>
      <c r="V76" s="84" t="n"/>
      <c r="W76" s="82" t="n"/>
      <c r="X76" s="82" t="n"/>
      <c r="Y76" s="82" t="n"/>
      <c r="Z76" s="82" t="n"/>
      <c r="AA76" s="82" t="n"/>
      <c r="AB76" s="82" t="n"/>
      <c r="AC76" s="82" t="n"/>
      <c r="AD76" s="82" t="n"/>
      <c r="AE76" s="83" t="n"/>
      <c r="AF76" s="84" t="n"/>
      <c r="AG76" s="82" t="n"/>
      <c r="AH76" s="82" t="n"/>
      <c r="AI76" s="82" t="n"/>
      <c r="AJ76" s="82" t="n"/>
      <c r="AK76" s="82" t="n"/>
      <c r="AL76" s="82" t="n"/>
      <c r="AM76" s="82" t="n"/>
      <c r="AN76" s="82" t="n"/>
      <c r="AO76" s="83" t="n"/>
      <c r="AP76" s="84" t="n"/>
    </row>
    <row r="77" ht="35" customHeight="1" s="173" thickBot="1">
      <c r="A77" s="93" t="inlineStr">
        <is>
          <t>Penerimaan dividen dari aktivitas investasi</t>
        </is>
      </c>
      <c r="B77" s="93" t="n"/>
      <c r="C77" s="82" t="n">
        <v>10.564</v>
      </c>
      <c r="D77" s="82" t="n">
        <v>11.789</v>
      </c>
      <c r="E77" s="82" t="n">
        <v>7.137</v>
      </c>
      <c r="F77" s="82" t="n">
        <v>6.074</v>
      </c>
      <c r="G77" s="82" t="n">
        <v>5.96</v>
      </c>
      <c r="H77" s="82" t="n">
        <v>0.6850000000000001</v>
      </c>
      <c r="I77" s="82" t="n">
        <v>0.543</v>
      </c>
      <c r="J77" s="82" t="n">
        <v>0.438</v>
      </c>
      <c r="K77" s="83" t="n"/>
      <c r="L77" s="84" t="n"/>
      <c r="M77" s="82" t="n"/>
      <c r="N77" s="82" t="n"/>
      <c r="O77" s="82" t="n"/>
      <c r="P77" s="82" t="n"/>
      <c r="Q77" s="82" t="n"/>
      <c r="R77" s="82" t="n"/>
      <c r="S77" s="82" t="n"/>
      <c r="T77" s="82" t="n"/>
      <c r="U77" s="83" t="n"/>
      <c r="V77" s="84" t="n"/>
      <c r="W77" s="82" t="n"/>
      <c r="X77" s="82" t="n"/>
      <c r="Y77" s="82" t="n"/>
      <c r="Z77" s="82" t="n"/>
      <c r="AA77" s="82" t="n"/>
      <c r="AB77" s="82" t="n"/>
      <c r="AC77" s="82" t="n"/>
      <c r="AD77" s="82" t="n"/>
      <c r="AE77" s="83" t="n"/>
      <c r="AF77" s="84" t="n"/>
      <c r="AG77" s="82" t="n"/>
      <c r="AH77" s="82" t="n"/>
      <c r="AI77" s="82" t="n"/>
      <c r="AJ77" s="82" t="n"/>
      <c r="AK77" s="82" t="n"/>
      <c r="AL77" s="82" t="n"/>
      <c r="AM77" s="82" t="n"/>
      <c r="AN77" s="82" t="n"/>
      <c r="AO77" s="83" t="n"/>
      <c r="AP77" s="84" t="n"/>
    </row>
    <row r="78" hidden="1" ht="35" customHeight="1" s="173" thickBot="1">
      <c r="A78" s="93" t="inlineStr">
        <is>
          <t>Penerimaan dari penjualan (perolehan) properti investasi</t>
        </is>
      </c>
      <c r="B78" s="93" t="n"/>
      <c r="C78" s="82" t="inlineStr"/>
      <c r="D78" s="82" t="inlineStr"/>
      <c r="E78" s="82" t="inlineStr"/>
      <c r="F78" s="82" t="inlineStr"/>
      <c r="G78" s="82" t="inlineStr"/>
      <c r="H78" s="82" t="inlineStr"/>
      <c r="I78" s="82" t="inlineStr"/>
      <c r="J78" s="82" t="inlineStr"/>
      <c r="K78" s="83" t="n"/>
      <c r="L78" s="84" t="n"/>
      <c r="M78" s="82" t="n"/>
      <c r="N78" s="82" t="n"/>
      <c r="O78" s="82" t="n"/>
      <c r="P78" s="82" t="n"/>
      <c r="Q78" s="82" t="n"/>
      <c r="R78" s="82" t="n"/>
      <c r="S78" s="82" t="n"/>
      <c r="T78" s="82" t="n"/>
      <c r="U78" s="83" t="n"/>
      <c r="V78" s="84" t="n"/>
      <c r="W78" s="82" t="n"/>
      <c r="X78" s="82" t="n"/>
      <c r="Y78" s="82" t="n"/>
      <c r="Z78" s="82" t="n"/>
      <c r="AA78" s="82" t="n"/>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n">
        <v>-220.764</v>
      </c>
      <c r="D79" s="82" t="n">
        <v>-159.411</v>
      </c>
      <c r="E79" s="82" t="n">
        <v>-404.604</v>
      </c>
      <c r="F79" s="82" t="inlineStr"/>
      <c r="G79" s="82" t="inlineStr"/>
      <c r="H79" s="82" t="n">
        <v>-488.251</v>
      </c>
      <c r="I79" s="82" t="n">
        <v>-420.459</v>
      </c>
      <c r="J79" s="82" t="n">
        <v>-491.323</v>
      </c>
      <c r="K79" s="83" t="n"/>
      <c r="L79" s="84" t="n"/>
      <c r="M79" s="82" t="n"/>
      <c r="N79" s="82" t="n"/>
      <c r="O79" s="82" t="n"/>
      <c r="P79" s="82" t="n"/>
      <c r="Q79" s="82" t="n"/>
      <c r="R79" s="82" t="n"/>
      <c r="S79" s="82" t="n"/>
      <c r="T79" s="82" t="n"/>
      <c r="U79" s="83" t="n"/>
      <c r="V79" s="84" t="n"/>
      <c r="W79" s="82" t="n"/>
      <c r="X79" s="82" t="n"/>
      <c r="Y79" s="82" t="n"/>
      <c r="Z79" s="82" t="n"/>
      <c r="AA79" s="82" t="n"/>
      <c r="AB79" s="82" t="n"/>
      <c r="AC79" s="82" t="n"/>
      <c r="AD79" s="82" t="n"/>
      <c r="AE79" s="83" t="n"/>
      <c r="AF79" s="84" t="n"/>
      <c r="AG79" s="82" t="n"/>
      <c r="AH79" s="82" t="n"/>
      <c r="AI79" s="82" t="n"/>
      <c r="AJ79" s="82" t="n"/>
      <c r="AK79" s="82" t="n"/>
      <c r="AL79" s="82" t="n"/>
      <c r="AM79" s="82" t="n"/>
      <c r="AN79" s="82" t="n"/>
      <c r="AO79" s="83" t="n"/>
      <c r="AP79" s="84" t="n"/>
    </row>
    <row r="80" hidden="1" ht="52" customHeight="1" s="173" thickBot="1">
      <c r="A80" s="93" t="inlineStr">
        <is>
          <t>Penerimaan dari penjualan (perolehan) aset takberwujud selain goodwill</t>
        </is>
      </c>
      <c r="B80" s="93" t="n"/>
      <c r="C80" s="82" t="inlineStr"/>
      <c r="D80" s="82" t="inlineStr"/>
      <c r="E80" s="82" t="inlineStr"/>
      <c r="F80" s="82" t="inlineStr"/>
      <c r="G80" s="82" t="inlineStr"/>
      <c r="H80" s="82" t="inlineStr"/>
      <c r="I80" s="82" t="inlineStr"/>
      <c r="J80" s="82" t="inlineStr"/>
      <c r="K80" s="83" t="n"/>
      <c r="L80" s="84" t="n"/>
      <c r="M80" s="82" t="n"/>
      <c r="N80" s="82" t="n"/>
      <c r="O80" s="82" t="n"/>
      <c r="P80" s="82" t="n"/>
      <c r="Q80" s="82" t="n"/>
      <c r="R80" s="82" t="n"/>
      <c r="S80" s="82" t="n"/>
      <c r="T80" s="82" t="n"/>
      <c r="U80" s="83" t="n"/>
      <c r="V80" s="84" t="n"/>
      <c r="W80" s="82" t="n"/>
      <c r="X80" s="82" t="n"/>
      <c r="Y80" s="82" t="n"/>
      <c r="Z80" s="82" t="n"/>
      <c r="AA80" s="82" t="n"/>
      <c r="AB80" s="82" t="n"/>
      <c r="AC80" s="82" t="n"/>
      <c r="AD80" s="82" t="n"/>
      <c r="AE80" s="83" t="n"/>
      <c r="AF80" s="84" t="n"/>
      <c r="AG80" s="82" t="n"/>
      <c r="AH80" s="82" t="n"/>
      <c r="AI80" s="82" t="n"/>
      <c r="AJ80" s="82" t="n"/>
      <c r="AK80" s="82" t="n"/>
      <c r="AL80" s="82" t="n"/>
      <c r="AM80" s="82" t="n"/>
      <c r="AN80" s="82" t="n"/>
      <c r="AO80" s="83" t="n"/>
      <c r="AP80" s="84" t="n"/>
    </row>
    <row r="81" hidden="1" ht="69" customHeight="1" s="173" thickBot="1">
      <c r="A81" s="93" t="inlineStr">
        <is>
          <t>Pencairan (penempatan) aset keuangan nilai wajar melalui pendapatan komprehensif lainnya</t>
        </is>
      </c>
      <c r="B81" s="93" t="n"/>
      <c r="C81" s="82" t="n">
        <v/>
      </c>
      <c r="D81" s="82" t="n">
        <v/>
      </c>
      <c r="E81" s="82" t="n">
        <v/>
      </c>
      <c r="F81" s="82" t="inlineStr"/>
      <c r="G81" s="82" t="inlineStr"/>
      <c r="H81" s="82" t="inlineStr"/>
      <c r="I81" s="82" t="inlineStr"/>
      <c r="J81" s="82" t="inlineStr"/>
      <c r="K81" s="83" t="n"/>
      <c r="L81" s="84" t="n"/>
      <c r="M81" s="82" t="n"/>
      <c r="N81" s="82" t="n"/>
      <c r="O81" s="82" t="n"/>
      <c r="P81" s="82" t="n"/>
      <c r="Q81" s="82" t="n"/>
      <c r="R81" s="82" t="n"/>
      <c r="S81" s="82" t="n"/>
      <c r="T81" s="82" t="n"/>
      <c r="U81" s="83" t="n"/>
      <c r="V81" s="84" t="n"/>
      <c r="W81" s="82" t="n"/>
      <c r="X81" s="82" t="n"/>
      <c r="Y81" s="82" t="n"/>
      <c r="Z81" s="82" t="n"/>
      <c r="AA81" s="82" t="n"/>
      <c r="AB81" s="82" t="n"/>
      <c r="AC81" s="82" t="n"/>
      <c r="AD81" s="82" t="n"/>
      <c r="AE81" s="83" t="n"/>
      <c r="AF81" s="84" t="n"/>
      <c r="AG81" s="82" t="n"/>
      <c r="AH81" s="82" t="n"/>
      <c r="AI81" s="82" t="n"/>
      <c r="AJ81" s="82" t="n"/>
      <c r="AK81" s="82" t="n"/>
      <c r="AL81" s="82" t="n"/>
      <c r="AM81" s="82" t="n"/>
      <c r="AN81" s="82" t="n"/>
      <c r="AO81" s="83" t="n"/>
      <c r="AP81" s="84" t="n"/>
    </row>
    <row r="82" hidden="1" ht="35" customHeight="1" s="173" thickBot="1">
      <c r="A82" s="93" t="inlineStr">
        <is>
          <t>Penempatan aset keuangan biaya perolehan diamortisasi</t>
        </is>
      </c>
      <c r="B82" s="93" t="n"/>
      <c r="C82" s="85" t="n">
        <v/>
      </c>
      <c r="D82" s="85" t="n">
        <v/>
      </c>
      <c r="E82" s="85" t="n">
        <v/>
      </c>
      <c r="F82" s="85" t="inlineStr"/>
      <c r="G82" s="85" t="inlineStr"/>
      <c r="H82" s="85" t="inlineStr"/>
      <c r="I82" s="85" t="inlineStr"/>
      <c r="J82" s="85" t="inlineStr"/>
      <c r="K82" s="86" t="n"/>
      <c r="L82" s="87" t="n"/>
      <c r="M82" s="85" t="n"/>
      <c r="N82" s="85" t="n"/>
      <c r="O82" s="85" t="n"/>
      <c r="P82" s="85" t="n"/>
      <c r="Q82" s="85" t="n"/>
      <c r="R82" s="85" t="n"/>
      <c r="S82" s="85" t="n"/>
      <c r="T82" s="85" t="n"/>
      <c r="U82" s="86" t="n"/>
      <c r="V82" s="87" t="n"/>
      <c r="W82" s="85" t="n"/>
      <c r="X82" s="85" t="n"/>
      <c r="Y82" s="85" t="n"/>
      <c r="Z82" s="85" t="n"/>
      <c r="AA82" s="85" t="n"/>
      <c r="AB82" s="85" t="n"/>
      <c r="AC82" s="85" t="n"/>
      <c r="AD82" s="85" t="n"/>
      <c r="AE82" s="86" t="n"/>
      <c r="AF82" s="87" t="n"/>
      <c r="AG82" s="85" t="n"/>
      <c r="AH82" s="85" t="n"/>
      <c r="AI82" s="85" t="n"/>
      <c r="AJ82" s="85" t="n"/>
      <c r="AK82" s="85" t="n"/>
      <c r="AL82" s="85" t="n"/>
      <c r="AM82" s="85" t="n"/>
      <c r="AN82" s="85" t="n"/>
      <c r="AO82" s="86" t="n"/>
      <c r="AP82" s="87" t="n"/>
    </row>
    <row r="83" hidden="1" ht="35" customHeight="1" s="173" thickBot="1">
      <c r="A83" s="93" t="inlineStr">
        <is>
          <t>Pencairan aset keuangan biaya perolehan diamortisasi</t>
        </is>
      </c>
      <c r="B83" s="93" t="n"/>
      <c r="C83" s="82" t="n">
        <v/>
      </c>
      <c r="D83" s="82" t="n">
        <v/>
      </c>
      <c r="E83" s="82" t="n">
        <v/>
      </c>
      <c r="F83" s="82" t="inlineStr"/>
      <c r="G83" s="82" t="inlineStr"/>
      <c r="H83" s="82" t="inlineStr"/>
      <c r="I83" s="82" t="inlineStr"/>
      <c r="J83" s="82" t="inlineStr"/>
      <c r="K83" s="83" t="n"/>
      <c r="L83" s="84" t="n"/>
      <c r="M83" s="82" t="n"/>
      <c r="N83" s="82" t="n"/>
      <c r="O83" s="82" t="n"/>
      <c r="P83" s="82" t="n"/>
      <c r="Q83" s="82" t="n"/>
      <c r="R83" s="82" t="n"/>
      <c r="S83" s="82" t="n"/>
      <c r="T83" s="82" t="n"/>
      <c r="U83" s="83" t="n"/>
      <c r="V83" s="84" t="n"/>
      <c r="W83" s="82" t="n"/>
      <c r="X83" s="82" t="n"/>
      <c r="Y83" s="82" t="n"/>
      <c r="Z83" s="82" t="n"/>
      <c r="AA83" s="82" t="n"/>
      <c r="AB83" s="82" t="n"/>
      <c r="AC83" s="82" t="n"/>
      <c r="AD83" s="82" t="n"/>
      <c r="AE83" s="83" t="n"/>
      <c r="AF83" s="84" t="n"/>
      <c r="AG83" s="82" t="n"/>
      <c r="AH83" s="82" t="n"/>
      <c r="AI83" s="82" t="n"/>
      <c r="AJ83" s="82" t="n"/>
      <c r="AK83" s="82" t="n"/>
      <c r="AL83" s="82" t="n"/>
      <c r="AM83" s="82" t="n"/>
      <c r="AN83" s="82" t="n"/>
      <c r="AO83" s="83" t="n"/>
      <c r="AP83" s="84" t="n"/>
    </row>
    <row r="84" hidden="1" ht="35" customHeight="1" s="173" thickBot="1">
      <c r="A84" s="93" t="inlineStr">
        <is>
          <t>Penerimaan dari (pembayaran kepada) pinjaman polis</t>
        </is>
      </c>
      <c r="B84" s="93" t="n"/>
      <c r="C84" s="82" t="inlineStr"/>
      <c r="D84" s="82" t="inlineStr"/>
      <c r="E84" s="82" t="inlineStr"/>
      <c r="F84" s="82" t="inlineStr"/>
      <c r="G84" s="82" t="inlineStr"/>
      <c r="H84" s="82" t="inlineStr"/>
      <c r="I84" s="82" t="inlineStr"/>
      <c r="J84" s="82" t="inlineStr"/>
      <c r="K84" s="83" t="n"/>
      <c r="L84" s="84" t="n"/>
      <c r="M84" s="82" t="n"/>
      <c r="N84" s="82" t="n"/>
      <c r="O84" s="82" t="n"/>
      <c r="P84" s="82" t="n"/>
      <c r="Q84" s="82" t="n"/>
      <c r="R84" s="82" t="n"/>
      <c r="S84" s="82" t="n"/>
      <c r="T84" s="82" t="n"/>
      <c r="U84" s="83" t="n"/>
      <c r="V84" s="84" t="n"/>
      <c r="W84" s="82" t="n"/>
      <c r="X84" s="82" t="n"/>
      <c r="Y84" s="82" t="n"/>
      <c r="Z84" s="82" t="n"/>
      <c r="AA84" s="82" t="n"/>
      <c r="AB84" s="82" t="n"/>
      <c r="AC84" s="82" t="n"/>
      <c r="AD84" s="82" t="n"/>
      <c r="AE84" s="83" t="n"/>
      <c r="AF84" s="84" t="n"/>
      <c r="AG84" s="82" t="n"/>
      <c r="AH84" s="82" t="n"/>
      <c r="AI84" s="82" t="n"/>
      <c r="AJ84" s="82" t="n"/>
      <c r="AK84" s="82" t="n"/>
      <c r="AL84" s="82" t="n"/>
      <c r="AM84" s="82" t="n"/>
      <c r="AN84" s="82" t="n"/>
      <c r="AO84" s="83" t="n"/>
      <c r="AP84" s="84" t="n"/>
    </row>
    <row r="85" hidden="1" ht="35" customHeight="1" s="173" thickBot="1">
      <c r="A85" s="93" t="inlineStr">
        <is>
          <t>Pembayaran untuk perolehan entitas anak</t>
        </is>
      </c>
      <c r="B85" s="93" t="n"/>
      <c r="C85" s="85" t="inlineStr"/>
      <c r="D85" s="85" t="inlineStr"/>
      <c r="E85" s="85" t="inlineStr"/>
      <c r="F85" s="85" t="inlineStr"/>
      <c r="G85" s="85" t="inlineStr"/>
      <c r="H85" s="85" t="inlineStr"/>
      <c r="I85" s="85" t="inlineStr"/>
      <c r="J85" s="85" t="inlineStr"/>
      <c r="K85" s="86" t="n"/>
      <c r="L85" s="87" t="n"/>
      <c r="M85" s="85" t="n"/>
      <c r="N85" s="85" t="n"/>
      <c r="O85" s="85" t="n"/>
      <c r="P85" s="85" t="n"/>
      <c r="Q85" s="85" t="n"/>
      <c r="R85" s="85" t="n"/>
      <c r="S85" s="85" t="n"/>
      <c r="T85" s="85" t="n"/>
      <c r="U85" s="86" t="n"/>
      <c r="V85" s="87" t="n"/>
      <c r="W85" s="85" t="n"/>
      <c r="X85" s="85" t="n"/>
      <c r="Y85" s="85" t="n"/>
      <c r="Z85" s="85" t="n"/>
      <c r="AA85" s="85" t="n"/>
      <c r="AB85" s="85" t="n"/>
      <c r="AC85" s="85" t="n"/>
      <c r="AD85" s="85" t="n"/>
      <c r="AE85" s="86" t="n"/>
      <c r="AF85" s="87" t="n"/>
      <c r="AG85" s="85" t="n"/>
      <c r="AH85" s="85" t="n"/>
      <c r="AI85" s="85" t="n"/>
      <c r="AJ85" s="85" t="n"/>
      <c r="AK85" s="85" t="n"/>
      <c r="AL85" s="85" t="n"/>
      <c r="AM85" s="85" t="n"/>
      <c r="AN85" s="85" t="n"/>
      <c r="AO85" s="86" t="n"/>
      <c r="AP85" s="87" t="n"/>
    </row>
    <row r="86" hidden="1" ht="35" customHeight="1" s="173" thickBot="1">
      <c r="A86" s="93" t="inlineStr">
        <is>
          <t>Penerimaan dari pelepasan entitas anak</t>
        </is>
      </c>
      <c r="B86" s="93" t="n"/>
      <c r="C86" s="82" t="inlineStr"/>
      <c r="D86" s="82" t="inlineStr"/>
      <c r="E86" s="82" t="inlineStr"/>
      <c r="F86" s="82" t="inlineStr"/>
      <c r="G86" s="82" t="inlineStr"/>
      <c r="H86" s="82" t="inlineStr"/>
      <c r="I86" s="82" t="inlineStr"/>
      <c r="J86" s="82" t="inlineStr"/>
      <c r="K86" s="83" t="n"/>
      <c r="L86" s="84" t="n"/>
      <c r="M86" s="82" t="n"/>
      <c r="N86" s="82" t="n"/>
      <c r="O86" s="82" t="n"/>
      <c r="P86" s="82" t="n"/>
      <c r="Q86" s="82" t="n"/>
      <c r="R86" s="82" t="n"/>
      <c r="S86" s="82" t="n"/>
      <c r="T86" s="82" t="n"/>
      <c r="U86" s="83" t="n"/>
      <c r="V86" s="84" t="n"/>
      <c r="W86" s="82" t="n"/>
      <c r="X86" s="82" t="n"/>
      <c r="Y86" s="82" t="n"/>
      <c r="Z86" s="82" t="n"/>
      <c r="AA86" s="82" t="n"/>
      <c r="AB86" s="82" t="n"/>
      <c r="AC86" s="82" t="n"/>
      <c r="AD86" s="82" t="n"/>
      <c r="AE86" s="83" t="n"/>
      <c r="AF86" s="84" t="n"/>
      <c r="AG86" s="82" t="n"/>
      <c r="AH86" s="82" t="n"/>
      <c r="AI86" s="82" t="n"/>
      <c r="AJ86" s="82" t="n"/>
      <c r="AK86" s="82" t="n"/>
      <c r="AL86" s="82" t="n"/>
      <c r="AM86" s="82" t="n"/>
      <c r="AN86" s="82" t="n"/>
      <c r="AO86" s="83" t="n"/>
      <c r="AP86" s="84" t="n"/>
    </row>
    <row r="87" hidden="1" ht="52" customHeight="1" s="173" thickBot="1">
      <c r="A87" s="93" t="inlineStr">
        <is>
          <t>Pembayaran untuk perolehan tambahan kepemilikan pada entitas anak</t>
        </is>
      </c>
      <c r="B87" s="93" t="n"/>
      <c r="C87" s="85" t="inlineStr"/>
      <c r="D87" s="85" t="inlineStr"/>
      <c r="E87" s="85" t="inlineStr"/>
      <c r="F87" s="85" t="inlineStr"/>
      <c r="G87" s="85" t="inlineStr"/>
      <c r="H87" s="85" t="inlineStr"/>
      <c r="I87" s="85" t="inlineStr"/>
      <c r="J87" s="85" t="inlineStr"/>
      <c r="K87" s="86" t="n"/>
      <c r="L87" s="87" t="n"/>
      <c r="M87" s="85" t="n"/>
      <c r="N87" s="85" t="n"/>
      <c r="O87" s="85" t="n"/>
      <c r="P87" s="85" t="n"/>
      <c r="Q87" s="85" t="n"/>
      <c r="R87" s="85" t="n"/>
      <c r="S87" s="85" t="n"/>
      <c r="T87" s="85" t="n"/>
      <c r="U87" s="86" t="n"/>
      <c r="V87" s="87" t="n"/>
      <c r="W87" s="85" t="n"/>
      <c r="X87" s="85" t="n"/>
      <c r="Y87" s="85" t="n"/>
      <c r="Z87" s="85" t="n"/>
      <c r="AA87" s="85" t="n"/>
      <c r="AB87" s="85" t="n"/>
      <c r="AC87" s="85" t="n"/>
      <c r="AD87" s="85" t="n"/>
      <c r="AE87" s="86" t="n"/>
      <c r="AF87" s="87" t="n"/>
      <c r="AG87" s="85" t="n"/>
      <c r="AH87" s="85" t="n"/>
      <c r="AI87" s="85" t="n"/>
      <c r="AJ87" s="85" t="n"/>
      <c r="AK87" s="85" t="n"/>
      <c r="AL87" s="85" t="n"/>
      <c r="AM87" s="85" t="n"/>
      <c r="AN87" s="85" t="n"/>
      <c r="AO87" s="86" t="n"/>
      <c r="AP87" s="87" t="n"/>
    </row>
    <row r="88" ht="35" customHeight="1" s="173" thickBot="1">
      <c r="A88" s="93" t="inlineStr">
        <is>
          <t>Pencairan (penempatan) efek-efek yang diperdagangkan</t>
        </is>
      </c>
      <c r="B88" s="93" t="n"/>
      <c r="C88" s="82" t="n">
        <v>0</v>
      </c>
      <c r="D88" s="82" t="n">
        <v>0</v>
      </c>
      <c r="E88" s="82" t="inlineStr"/>
      <c r="F88" s="82" t="inlineStr"/>
      <c r="G88" s="82" t="inlineStr"/>
      <c r="H88" s="82" t="n">
        <v>-2511.135</v>
      </c>
      <c r="I88" s="82" t="n">
        <v>-10658.694</v>
      </c>
      <c r="J88" s="82" t="n">
        <v>-18309.205</v>
      </c>
      <c r="K88" s="83" t="n"/>
      <c r="L88" s="84" t="n"/>
      <c r="M88" s="82" t="n"/>
      <c r="N88" s="82" t="n"/>
      <c r="O88" s="82" t="n"/>
      <c r="P88" s="82" t="n"/>
      <c r="Q88" s="82" t="n"/>
      <c r="R88" s="82" t="n"/>
      <c r="S88" s="82" t="n"/>
      <c r="T88" s="82" t="n"/>
      <c r="U88" s="83" t="n"/>
      <c r="V88" s="84" t="n"/>
      <c r="W88" s="82" t="n"/>
      <c r="X88" s="82" t="n"/>
      <c r="Y88" s="82" t="n"/>
      <c r="Z88" s="82" t="n"/>
      <c r="AA88" s="82" t="n"/>
      <c r="AB88" s="82" t="n"/>
      <c r="AC88" s="82" t="n"/>
      <c r="AD88" s="82" t="n"/>
      <c r="AE88" s="83" t="n"/>
      <c r="AF88" s="84" t="n"/>
      <c r="AG88" s="82" t="n"/>
      <c r="AH88" s="82" t="n"/>
      <c r="AI88" s="82" t="n"/>
      <c r="AJ88" s="82" t="n"/>
      <c r="AK88" s="82" t="n"/>
      <c r="AL88" s="82" t="n"/>
      <c r="AM88" s="82" t="n"/>
      <c r="AN88" s="82" t="n"/>
      <c r="AO88" s="83" t="n"/>
      <c r="AP88" s="84" t="n"/>
    </row>
    <row r="89" hidden="1" ht="69" customHeight="1" s="173" thickBot="1">
      <c r="A89" s="93" t="inlineStr">
        <is>
          <t>Penerimaan dari pelepasan kepentingan di entitas anak tanpa hilangnya pengendalian dari kegiatan investasi</t>
        </is>
      </c>
      <c r="B89" s="93" t="n"/>
      <c r="C89" s="82" t="inlineStr"/>
      <c r="D89" s="82" t="inlineStr"/>
      <c r="E89" s="82" t="inlineStr"/>
      <c r="F89" s="82" t="inlineStr"/>
      <c r="G89" s="82" t="inlineStr"/>
      <c r="H89" s="82" t="inlineStr"/>
      <c r="I89" s="82" t="inlineStr"/>
      <c r="J89" s="82" t="inlineStr"/>
      <c r="K89" s="83" t="n"/>
      <c r="L89" s="84" t="n"/>
      <c r="M89" s="82" t="n"/>
      <c r="N89" s="82" t="n"/>
      <c r="O89" s="82" t="n"/>
      <c r="P89" s="82" t="n"/>
      <c r="Q89" s="82" t="n"/>
      <c r="R89" s="82" t="n"/>
      <c r="S89" s="82" t="n"/>
      <c r="T89" s="82" t="n"/>
      <c r="U89" s="83" t="n"/>
      <c r="V89" s="84" t="n"/>
      <c r="W89" s="82" t="n"/>
      <c r="X89" s="82" t="n"/>
      <c r="Y89" s="82" t="n"/>
      <c r="Z89" s="82" t="n"/>
      <c r="AA89" s="82" t="n"/>
      <c r="AB89" s="82" t="n"/>
      <c r="AC89" s="82" t="n"/>
      <c r="AD89" s="82" t="n"/>
      <c r="AE89" s="83" t="n"/>
      <c r="AF89" s="84" t="n"/>
      <c r="AG89" s="82" t="n"/>
      <c r="AH89" s="82" t="n"/>
      <c r="AI89" s="82" t="n"/>
      <c r="AJ89" s="82" t="n"/>
      <c r="AK89" s="82" t="n"/>
      <c r="AL89" s="82" t="n"/>
      <c r="AM89" s="82" t="n"/>
      <c r="AN89" s="82" t="n"/>
      <c r="AO89" s="83" t="n"/>
      <c r="AP89" s="84" t="n"/>
    </row>
    <row r="90" hidden="1" ht="52" customHeight="1" s="173" thickBot="1">
      <c r="A90" s="93" t="inlineStr">
        <is>
          <t>Pembayaran untuk perolehan kepemilikan pada entitas asosiasi</t>
        </is>
      </c>
      <c r="B90" s="93" t="n"/>
      <c r="C90" s="85" t="inlineStr"/>
      <c r="D90" s="85" t="inlineStr"/>
      <c r="E90" s="85" t="inlineStr"/>
      <c r="F90" s="85" t="inlineStr"/>
      <c r="G90" s="85" t="inlineStr"/>
      <c r="H90" s="85" t="inlineStr"/>
      <c r="I90" s="85" t="inlineStr"/>
      <c r="J90" s="85" t="inlineStr"/>
      <c r="K90" s="86" t="n"/>
      <c r="L90" s="87" t="n"/>
      <c r="M90" s="85" t="n"/>
      <c r="N90" s="85" t="n"/>
      <c r="O90" s="85" t="n"/>
      <c r="P90" s="85" t="n"/>
      <c r="Q90" s="85" t="n"/>
      <c r="R90" s="85" t="n"/>
      <c r="S90" s="85" t="n"/>
      <c r="T90" s="85" t="n"/>
      <c r="U90" s="86" t="n"/>
      <c r="V90" s="87" t="n"/>
      <c r="W90" s="85" t="n"/>
      <c r="X90" s="85" t="n"/>
      <c r="Y90" s="85" t="n"/>
      <c r="Z90" s="85" t="n"/>
      <c r="AA90" s="85" t="n"/>
      <c r="AB90" s="85" t="n"/>
      <c r="AC90" s="85" t="n"/>
      <c r="AD90" s="85" t="n"/>
      <c r="AE90" s="86" t="n"/>
      <c r="AF90" s="87" t="n"/>
      <c r="AG90" s="85" t="n"/>
      <c r="AH90" s="85" t="n"/>
      <c r="AI90" s="85" t="n"/>
      <c r="AJ90" s="85" t="n"/>
      <c r="AK90" s="85" t="n"/>
      <c r="AL90" s="85" t="n"/>
      <c r="AM90" s="85" t="n"/>
      <c r="AN90" s="85" t="n"/>
      <c r="AO90" s="86" t="n"/>
      <c r="AP90" s="87" t="n"/>
    </row>
    <row r="91" ht="52" customHeight="1" s="173" thickBot="1">
      <c r="A91" s="93" t="inlineStr">
        <is>
          <t>Penerimaan dari pelepasan kepemilikan pada entitas asosiasi</t>
        </is>
      </c>
      <c r="B91" s="93" t="n"/>
      <c r="C91" s="82" t="inlineStr"/>
      <c r="D91" s="82" t="inlineStr"/>
      <c r="E91" s="82" t="inlineStr"/>
      <c r="F91" s="82" t="inlineStr"/>
      <c r="G91" s="82" t="inlineStr"/>
      <c r="H91" s="82" t="inlineStr"/>
      <c r="I91" s="82" t="inlineStr"/>
      <c r="J91" s="82" t="n">
        <v>0</v>
      </c>
      <c r="K91" s="83" t="n"/>
      <c r="L91" s="84" t="n"/>
      <c r="M91" s="82" t="n"/>
      <c r="N91" s="82" t="n"/>
      <c r="O91" s="82" t="n"/>
      <c r="P91" s="82" t="n"/>
      <c r="Q91" s="82" t="n"/>
      <c r="R91" s="82" t="n"/>
      <c r="S91" s="82" t="n"/>
      <c r="T91" s="82" t="n"/>
      <c r="U91" s="83" t="n"/>
      <c r="V91" s="84" t="n"/>
      <c r="W91" s="82" t="n"/>
      <c r="X91" s="82" t="n"/>
      <c r="Y91" s="82" t="n"/>
      <c r="Z91" s="82" t="n"/>
      <c r="AA91" s="82" t="n"/>
      <c r="AB91" s="82" t="n"/>
      <c r="AC91" s="82" t="n"/>
      <c r="AD91" s="82" t="n"/>
      <c r="AE91" s="83" t="n"/>
      <c r="AF91" s="84" t="n"/>
      <c r="AG91" s="82" t="n"/>
      <c r="AH91" s="82" t="n"/>
      <c r="AI91" s="82" t="n"/>
      <c r="AJ91" s="82" t="n"/>
      <c r="AK91" s="82" t="n"/>
      <c r="AL91" s="82" t="n"/>
      <c r="AM91" s="82" t="n"/>
      <c r="AN91" s="82" t="n"/>
      <c r="AO91" s="83" t="n"/>
      <c r="AP91" s="84" t="n"/>
    </row>
    <row r="92" ht="35" customHeight="1" s="173" thickBot="1">
      <c r="A92" s="93" t="inlineStr">
        <is>
          <t>Penerimaan (pengeluaran) kas lainnya dari aktivitas investasi</t>
        </is>
      </c>
      <c r="B92" s="93" t="n"/>
      <c r="C92" s="82" t="inlineStr"/>
      <c r="D92" s="82" t="inlineStr"/>
      <c r="E92" s="82" t="n">
        <v>-404.603</v>
      </c>
      <c r="F92" s="82" t="n">
        <v>-418.858</v>
      </c>
      <c r="G92" s="82" t="n">
        <v>-513.133</v>
      </c>
      <c r="H92" s="82" t="n">
        <v>0</v>
      </c>
      <c r="I92" s="82" t="n">
        <v>0</v>
      </c>
      <c r="J92" s="82" t="n">
        <v>0</v>
      </c>
      <c r="K92" s="83" t="n"/>
      <c r="L92" s="84" t="n"/>
      <c r="M92" s="82" t="n"/>
      <c r="N92" s="82" t="n"/>
      <c r="O92" s="82" t="n"/>
      <c r="P92" s="82" t="n"/>
      <c r="Q92" s="82" t="n"/>
      <c r="R92" s="82" t="n"/>
      <c r="S92" s="82" t="n"/>
      <c r="T92" s="82" t="n"/>
      <c r="U92" s="83" t="n"/>
      <c r="V92" s="84" t="n"/>
      <c r="W92" s="82" t="n"/>
      <c r="X92" s="82" t="n"/>
      <c r="Y92" s="82" t="n"/>
      <c r="Z92" s="82" t="n"/>
      <c r="AA92" s="82" t="n"/>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-220.34</v>
      </c>
      <c r="D93" s="90" t="n">
        <v>-147.622</v>
      </c>
      <c r="E93" s="90" t="n">
        <v>-397.466</v>
      </c>
      <c r="F93" s="90" t="n">
        <v>-412.784</v>
      </c>
      <c r="G93" s="90" t="n">
        <v>-607.1420000000001</v>
      </c>
      <c r="H93" s="90" t="n">
        <v>-2560.554</v>
      </c>
      <c r="I93" s="90" t="n">
        <v>-8255.038</v>
      </c>
      <c r="J93" s="90" t="n">
        <v>-5293.546</v>
      </c>
      <c r="K93" s="91" t="n"/>
      <c r="L93" s="92" t="n"/>
      <c r="M93" s="90" t="n"/>
      <c r="N93" s="90" t="n"/>
      <c r="O93" s="90" t="n"/>
      <c r="P93" s="90" t="n"/>
      <c r="Q93" s="90" t="n"/>
      <c r="R93" s="90" t="n"/>
      <c r="S93" s="90" t="n"/>
      <c r="T93" s="90" t="n"/>
      <c r="U93" s="91" t="n"/>
      <c r="V93" s="92" t="n"/>
      <c r="W93" s="90" t="n"/>
      <c r="X93" s="90" t="n"/>
      <c r="Y93" s="90" t="n"/>
      <c r="Z93" s="90" t="n"/>
      <c r="AA93" s="90" t="n"/>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t="35" customHeight="1" s="173" thickBot="1">
      <c r="A95" s="93" t="inlineStr">
        <is>
          <t>Kenaikan (penurunan) efek yang diterbitkan</t>
        </is>
      </c>
      <c r="B95" s="93" t="n"/>
      <c r="C95" s="82" t="inlineStr"/>
      <c r="D95" s="82" t="inlineStr"/>
      <c r="E95" s="82" t="inlineStr"/>
      <c r="F95" s="82" t="n">
        <v>-835.5</v>
      </c>
      <c r="G95" s="82" t="inlineStr"/>
      <c r="H95" s="82" t="inlineStr"/>
      <c r="I95" s="82" t="inlineStr"/>
      <c r="J95" s="82" t="inlineStr"/>
      <c r="K95" s="83" t="n"/>
      <c r="L95" s="84" t="n"/>
      <c r="M95" s="82" t="n"/>
      <c r="N95" s="82" t="n"/>
      <c r="O95" s="82" t="n"/>
      <c r="P95" s="82" t="n"/>
      <c r="Q95" s="82" t="n"/>
      <c r="R95" s="82" t="n"/>
      <c r="S95" s="82" t="n"/>
      <c r="T95" s="82" t="n"/>
      <c r="U95" s="83" t="n"/>
      <c r="V95" s="84" t="n"/>
      <c r="W95" s="82" t="n"/>
      <c r="X95" s="82" t="n"/>
      <c r="Y95" s="82" t="n"/>
      <c r="Z95" s="82" t="n"/>
      <c r="AA95" s="82" t="n"/>
      <c r="AB95" s="82" t="n"/>
      <c r="AC95" s="82" t="n"/>
      <c r="AD95" s="82" t="n"/>
      <c r="AE95" s="83" t="n"/>
      <c r="AF95" s="84" t="n"/>
      <c r="AG95" s="82" t="n"/>
      <c r="AH95" s="82" t="n"/>
      <c r="AI95" s="82" t="n"/>
      <c r="AJ95" s="82" t="n"/>
      <c r="AK95" s="82" t="n"/>
      <c r="AL95" s="82" t="n"/>
      <c r="AM95" s="82" t="n"/>
      <c r="AN95" s="82" t="n"/>
      <c r="AO95" s="83" t="n"/>
      <c r="AP95" s="84" t="n"/>
    </row>
    <row r="96" hidden="1" ht="18" customHeight="1" s="173" thickBot="1">
      <c r="A96" s="93" t="inlineStr">
        <is>
          <t>Penerbitan sukuk mudharabah</t>
        </is>
      </c>
      <c r="B96" s="93" t="n"/>
      <c r="C96" s="82" t="inlineStr"/>
      <c r="D96" s="82" t="inlineStr"/>
      <c r="E96" s="82" t="inlineStr"/>
      <c r="F96" s="82" t="inlineStr"/>
      <c r="G96" s="82" t="inlineStr"/>
      <c r="H96" s="82" t="inlineStr"/>
      <c r="I96" s="82" t="inlineStr"/>
      <c r="J96" s="82" t="inlineStr"/>
      <c r="K96" s="83" t="n"/>
      <c r="L96" s="84" t="n"/>
      <c r="M96" s="82" t="n"/>
      <c r="N96" s="82" t="n"/>
      <c r="O96" s="82" t="n"/>
      <c r="P96" s="82" t="n"/>
      <c r="Q96" s="82" t="n"/>
      <c r="R96" s="82" t="n"/>
      <c r="S96" s="82" t="n"/>
      <c r="T96" s="82" t="n"/>
      <c r="U96" s="83" t="n"/>
      <c r="V96" s="84" t="n"/>
      <c r="W96" s="82" t="n"/>
      <c r="X96" s="82" t="n"/>
      <c r="Y96" s="82" t="n"/>
      <c r="Z96" s="82" t="n"/>
      <c r="AA96" s="82" t="n"/>
      <c r="AB96" s="82" t="n"/>
      <c r="AC96" s="82" t="n"/>
      <c r="AD96" s="82" t="n"/>
      <c r="AE96" s="83" t="n"/>
      <c r="AF96" s="84" t="n"/>
      <c r="AG96" s="82" t="n"/>
      <c r="AH96" s="82" t="n"/>
      <c r="AI96" s="82" t="n"/>
      <c r="AJ96" s="82" t="n"/>
      <c r="AK96" s="82" t="n"/>
      <c r="AL96" s="82" t="n"/>
      <c r="AM96" s="82" t="n"/>
      <c r="AN96" s="82" t="n"/>
      <c r="AO96" s="83" t="n"/>
      <c r="AP96" s="84" t="n"/>
    </row>
    <row r="97" hidden="1" ht="35" customHeight="1" s="173" thickBot="1">
      <c r="A97" s="93" t="inlineStr">
        <is>
          <t>Penempatan sertifikat investasi mudharabah</t>
        </is>
      </c>
      <c r="B97" s="93" t="n"/>
      <c r="C97" s="85" t="inlineStr"/>
      <c r="D97" s="85" t="inlineStr"/>
      <c r="E97" s="85" t="inlineStr"/>
      <c r="F97" s="85" t="inlineStr"/>
      <c r="G97" s="85" t="inlineStr"/>
      <c r="H97" s="85" t="inlineStr"/>
      <c r="I97" s="85" t="inlineStr"/>
      <c r="J97" s="85" t="inlineStr"/>
      <c r="K97" s="86" t="n"/>
      <c r="L97" s="87" t="n"/>
      <c r="M97" s="85" t="n"/>
      <c r="N97" s="85" t="n"/>
      <c r="O97" s="85" t="n"/>
      <c r="P97" s="85" t="n"/>
      <c r="Q97" s="85" t="n"/>
      <c r="R97" s="85" t="n"/>
      <c r="S97" s="85" t="n"/>
      <c r="T97" s="85" t="n"/>
      <c r="U97" s="86" t="n"/>
      <c r="V97" s="87" t="n"/>
      <c r="W97" s="85" t="n"/>
      <c r="X97" s="85" t="n"/>
      <c r="Y97" s="85" t="n"/>
      <c r="Z97" s="85" t="n"/>
      <c r="AA97" s="85" t="n"/>
      <c r="AB97" s="85" t="n"/>
      <c r="AC97" s="85" t="n"/>
      <c r="AD97" s="85" t="n"/>
      <c r="AE97" s="86" t="n"/>
      <c r="AF97" s="87" t="n"/>
      <c r="AG97" s="85" t="n"/>
      <c r="AH97" s="85" t="n"/>
      <c r="AI97" s="85" t="n"/>
      <c r="AJ97" s="85" t="n"/>
      <c r="AK97" s="85" t="n"/>
      <c r="AL97" s="85" t="n"/>
      <c r="AM97" s="85" t="n"/>
      <c r="AN97" s="85" t="n"/>
      <c r="AO97" s="86" t="n"/>
      <c r="AP97" s="87" t="n"/>
    </row>
    <row r="98" hidden="1" ht="18" customHeight="1" s="173" thickBot="1">
      <c r="A98" s="93" t="inlineStr">
        <is>
          <t>Biaya emisi sukuk mudharabah</t>
        </is>
      </c>
      <c r="B98" s="93" t="n"/>
      <c r="C98" s="85" t="inlineStr"/>
      <c r="D98" s="85" t="inlineStr"/>
      <c r="E98" s="85" t="inlineStr"/>
      <c r="F98" s="85" t="inlineStr"/>
      <c r="G98" s="85" t="inlineStr"/>
      <c r="H98" s="85" t="inlineStr"/>
      <c r="I98" s="85" t="inlineStr"/>
      <c r="J98" s="85" t="inlineStr"/>
      <c r="K98" s="86" t="n"/>
      <c r="L98" s="87" t="n"/>
      <c r="M98" s="85" t="n"/>
      <c r="N98" s="85" t="n"/>
      <c r="O98" s="85" t="n"/>
      <c r="P98" s="85" t="n"/>
      <c r="Q98" s="85" t="n"/>
      <c r="R98" s="85" t="n"/>
      <c r="S98" s="85" t="n"/>
      <c r="T98" s="85" t="n"/>
      <c r="U98" s="86" t="n"/>
      <c r="V98" s="87" t="n"/>
      <c r="W98" s="85" t="n"/>
      <c r="X98" s="85" t="n"/>
      <c r="Y98" s="85" t="n"/>
      <c r="Z98" s="85" t="n"/>
      <c r="AA98" s="85" t="n"/>
      <c r="AB98" s="85" t="n"/>
      <c r="AC98" s="85" t="n"/>
      <c r="AD98" s="85" t="n"/>
      <c r="AE98" s="86" t="n"/>
      <c r="AF98" s="87" t="n"/>
      <c r="AG98" s="85" t="n"/>
      <c r="AH98" s="85" t="n"/>
      <c r="AI98" s="85" t="n"/>
      <c r="AJ98" s="85" t="n"/>
      <c r="AK98" s="85" t="n"/>
      <c r="AL98" s="85" t="n"/>
      <c r="AM98" s="85" t="n"/>
      <c r="AN98" s="85" t="n"/>
      <c r="AO98" s="86" t="n"/>
      <c r="AP98" s="87" t="n"/>
    </row>
    <row r="99" ht="35" customHeight="1" s="173" thickBot="1">
      <c r="A99" s="93" t="inlineStr">
        <is>
          <t>Penerimaan pinjaman yang diterima</t>
        </is>
      </c>
      <c r="B99" s="93" t="n"/>
      <c r="C99" s="82" t="n">
        <v>4031.04</v>
      </c>
      <c r="D99" s="82" t="n">
        <v>2082.867</v>
      </c>
      <c r="E99" s="82" t="n">
        <v>2508.756</v>
      </c>
      <c r="F99" s="82" t="n">
        <v>2734.923</v>
      </c>
      <c r="G99" s="82" t="n">
        <v>12449.516</v>
      </c>
      <c r="H99" s="82" t="n">
        <v>8279.249</v>
      </c>
      <c r="I99" s="82" t="n">
        <v>17490.708</v>
      </c>
      <c r="J99" s="82" t="n">
        <v>8283.125</v>
      </c>
      <c r="K99" s="83" t="n"/>
      <c r="L99" s="84" t="n"/>
      <c r="M99" s="82" t="n"/>
      <c r="N99" s="82" t="n"/>
      <c r="O99" s="82" t="n"/>
      <c r="P99" s="82" t="n"/>
      <c r="Q99" s="82" t="n"/>
      <c r="R99" s="82" t="n"/>
      <c r="S99" s="82" t="n"/>
      <c r="T99" s="82" t="n"/>
      <c r="U99" s="83" t="n"/>
      <c r="V99" s="84" t="n"/>
      <c r="W99" s="82" t="n"/>
      <c r="X99" s="82" t="n"/>
      <c r="Y99" s="82" t="n"/>
      <c r="Z99" s="82" t="n"/>
      <c r="AA99" s="82" t="n"/>
      <c r="AB99" s="82" t="n"/>
      <c r="AC99" s="82" t="n"/>
      <c r="AD99" s="82" t="n"/>
      <c r="AE99" s="83" t="n"/>
      <c r="AF99" s="84" t="n"/>
      <c r="AG99" s="82" t="n"/>
      <c r="AH99" s="82" t="n"/>
      <c r="AI99" s="82" t="n"/>
      <c r="AJ99" s="82" t="n"/>
      <c r="AK99" s="82" t="n"/>
      <c r="AL99" s="82" t="n"/>
      <c r="AM99" s="82" t="n"/>
      <c r="AN99" s="82" t="n"/>
      <c r="AO99" s="83" t="n"/>
      <c r="AP99" s="84" t="n"/>
    </row>
    <row r="100" ht="35" customHeight="1" s="173" thickBot="1">
      <c r="A100" s="93" t="inlineStr">
        <is>
          <t>Pembayaran pinjaman yang diterima</t>
        </is>
      </c>
      <c r="B100" s="93" t="n"/>
      <c r="C100" s="85" t="inlineStr"/>
      <c r="D100" s="85" t="inlineStr"/>
      <c r="E100" s="85" t="n">
        <v>974.331</v>
      </c>
      <c r="F100" s="85" t="n">
        <v>1873.613</v>
      </c>
      <c r="G100" s="85" t="n">
        <v>7077.422</v>
      </c>
      <c r="H100" s="85" t="n">
        <v>5489.187</v>
      </c>
      <c r="I100" s="85" t="n">
        <v>16289.557</v>
      </c>
      <c r="J100" s="85" t="n">
        <v>6927.334</v>
      </c>
      <c r="K100" s="86" t="n"/>
      <c r="L100" s="87" t="n"/>
      <c r="M100" s="85" t="n"/>
      <c r="N100" s="85" t="n"/>
      <c r="O100" s="85" t="n"/>
      <c r="P100" s="85" t="n"/>
      <c r="Q100" s="85" t="n"/>
      <c r="R100" s="85" t="n"/>
      <c r="S100" s="85" t="n"/>
      <c r="T100" s="85" t="n"/>
      <c r="U100" s="86" t="n"/>
      <c r="V100" s="87" t="n"/>
      <c r="W100" s="85" t="n"/>
      <c r="X100" s="85" t="n"/>
      <c r="Y100" s="85" t="n"/>
      <c r="Z100" s="85" t="n"/>
      <c r="AA100" s="85" t="n"/>
      <c r="AB100" s="85" t="n"/>
      <c r="AC100" s="85" t="n"/>
      <c r="AD100" s="85" t="n"/>
      <c r="AE100" s="86" t="n"/>
      <c r="AF100" s="87" t="n"/>
      <c r="AG100" s="85" t="n"/>
      <c r="AH100" s="85" t="n"/>
      <c r="AI100" s="85" t="n"/>
      <c r="AJ100" s="85" t="n"/>
      <c r="AK100" s="85" t="n"/>
      <c r="AL100" s="85" t="n"/>
      <c r="AM100" s="85" t="n"/>
      <c r="AN100" s="85" t="n"/>
      <c r="AO100" s="86" t="n"/>
      <c r="AP100" s="87" t="n"/>
    </row>
    <row r="101" ht="35" customHeight="1" s="173" thickBot="1">
      <c r="A101" s="93" t="inlineStr">
        <is>
          <t>Penerimaan pinjaman subordinasi</t>
        </is>
      </c>
      <c r="B101" s="93" t="n"/>
      <c r="C101" s="82" t="inlineStr"/>
      <c r="D101" s="82" t="inlineStr"/>
      <c r="E101" s="82" t="inlineStr"/>
      <c r="F101" s="82" t="inlineStr"/>
      <c r="G101" s="82" t="inlineStr"/>
      <c r="H101" s="82" t="inlineStr"/>
      <c r="I101" s="82" t="n">
        <v>2000</v>
      </c>
      <c r="J101" s="82" t="n">
        <v>300</v>
      </c>
      <c r="K101" s="83" t="n"/>
      <c r="L101" s="84" t="n"/>
      <c r="M101" s="82" t="n"/>
      <c r="N101" s="82" t="n"/>
      <c r="O101" s="82" t="n"/>
      <c r="P101" s="82" t="n"/>
      <c r="Q101" s="82" t="n"/>
      <c r="R101" s="82" t="n"/>
      <c r="S101" s="82" t="n"/>
      <c r="T101" s="82" t="n"/>
      <c r="U101" s="83" t="n"/>
      <c r="V101" s="84" t="n"/>
      <c r="W101" s="82" t="n"/>
      <c r="X101" s="82" t="n"/>
      <c r="Y101" s="82" t="n"/>
      <c r="Z101" s="82" t="n"/>
      <c r="AA101" s="82" t="n"/>
      <c r="AB101" s="82" t="n"/>
      <c r="AC101" s="82" t="n"/>
      <c r="AD101" s="82" t="n"/>
      <c r="AE101" s="83" t="n"/>
      <c r="AF101" s="84" t="n"/>
      <c r="AG101" s="82" t="n"/>
      <c r="AH101" s="82" t="n"/>
      <c r="AI101" s="82" t="n"/>
      <c r="AJ101" s="82" t="n"/>
      <c r="AK101" s="82" t="n"/>
      <c r="AL101" s="82" t="n"/>
      <c r="AM101" s="82" t="n"/>
      <c r="AN101" s="82" t="n"/>
      <c r="AO101" s="83" t="n"/>
      <c r="AP101" s="84" t="n"/>
    </row>
    <row r="102" ht="35" customHeight="1" s="173" thickBot="1">
      <c r="A102" s="93" t="inlineStr">
        <is>
          <t>Pembayaran pinjaman subordinasi</t>
        </is>
      </c>
      <c r="B102" s="93" t="n"/>
      <c r="C102" s="85" t="inlineStr"/>
      <c r="D102" s="85" t="inlineStr"/>
      <c r="E102" s="85" t="inlineStr"/>
      <c r="F102" s="85" t="inlineStr"/>
      <c r="G102" s="85" t="inlineStr"/>
      <c r="H102" s="85" t="inlineStr"/>
      <c r="I102" s="85" t="n">
        <v>888</v>
      </c>
      <c r="J102" s="85" t="inlineStr"/>
      <c r="K102" s="86" t="n"/>
      <c r="L102" s="87" t="n"/>
      <c r="M102" s="85" t="n"/>
      <c r="N102" s="85" t="n"/>
      <c r="O102" s="85" t="n"/>
      <c r="P102" s="85" t="n"/>
      <c r="Q102" s="85" t="n"/>
      <c r="R102" s="85" t="n"/>
      <c r="S102" s="85" t="n"/>
      <c r="T102" s="85" t="n"/>
      <c r="U102" s="86" t="n"/>
      <c r="V102" s="87" t="n"/>
      <c r="W102" s="85" t="n"/>
      <c r="X102" s="85" t="n"/>
      <c r="Y102" s="85" t="n"/>
      <c r="Z102" s="85" t="n"/>
      <c r="AA102" s="85" t="n"/>
      <c r="AB102" s="85" t="n"/>
      <c r="AC102" s="85" t="n"/>
      <c r="AD102" s="85" t="n"/>
      <c r="AE102" s="86" t="n"/>
      <c r="AF102" s="87" t="n"/>
      <c r="AG102" s="85" t="n"/>
      <c r="AH102" s="85" t="n"/>
      <c r="AI102" s="85" t="n"/>
      <c r="AJ102" s="85" t="n"/>
      <c r="AK102" s="85" t="n"/>
      <c r="AL102" s="85" t="n"/>
      <c r="AM102" s="85" t="n"/>
      <c r="AN102" s="85" t="n"/>
      <c r="AO102" s="86" t="n"/>
      <c r="AP102" s="87" t="n"/>
    </row>
    <row r="103" hidden="1" ht="18" customHeight="1" s="173" thickBot="1">
      <c r="A103" s="93" t="inlineStr">
        <is>
          <t>Pembayaran bunga pinjaman</t>
        </is>
      </c>
      <c r="B103" s="93" t="n"/>
      <c r="C103" s="85" t="inlineStr"/>
      <c r="D103" s="85" t="inlineStr"/>
      <c r="E103" s="85" t="inlineStr"/>
      <c r="F103" s="85" t="inlineStr"/>
      <c r="G103" s="85" t="inlineStr"/>
      <c r="H103" s="85" t="inlineStr"/>
      <c r="I103" s="85" t="inlineStr"/>
      <c r="J103" s="85" t="inlineStr"/>
      <c r="K103" s="86" t="n"/>
      <c r="L103" s="87" t="n"/>
      <c r="M103" s="85" t="n"/>
      <c r="N103" s="85" t="n"/>
      <c r="O103" s="85" t="n"/>
      <c r="P103" s="85" t="n"/>
      <c r="Q103" s="85" t="n"/>
      <c r="R103" s="85" t="n"/>
      <c r="S103" s="85" t="n"/>
      <c r="T103" s="85" t="n"/>
      <c r="U103" s="86" t="n"/>
      <c r="V103" s="87" t="n"/>
      <c r="W103" s="85" t="n"/>
      <c r="X103" s="85" t="n"/>
      <c r="Y103" s="85" t="n"/>
      <c r="Z103" s="85" t="n"/>
      <c r="AA103" s="85" t="n"/>
      <c r="AB103" s="85" t="n"/>
      <c r="AC103" s="85" t="n"/>
      <c r="AD103" s="85" t="n"/>
      <c r="AE103" s="86" t="n"/>
      <c r="AF103" s="87" t="n"/>
      <c r="AG103" s="85" t="n"/>
      <c r="AH103" s="85" t="n"/>
      <c r="AI103" s="85" t="n"/>
      <c r="AJ103" s="85" t="n"/>
      <c r="AK103" s="85" t="n"/>
      <c r="AL103" s="85" t="n"/>
      <c r="AM103" s="85" t="n"/>
      <c r="AN103" s="85" t="n"/>
      <c r="AO103" s="86" t="n"/>
      <c r="AP103" s="87" t="n"/>
    </row>
    <row r="104" ht="35" customHeight="1" s="173" thickBot="1">
      <c r="A104" s="93" t="inlineStr">
        <is>
          <t>Penerimaan dari penerbitan obligasi</t>
        </is>
      </c>
      <c r="B104" s="93" t="n"/>
      <c r="C104" s="82" t="inlineStr"/>
      <c r="D104" s="82" t="inlineStr"/>
      <c r="E104" s="82" t="inlineStr"/>
      <c r="F104" s="82" t="inlineStr"/>
      <c r="G104" s="82" t="n">
        <v>1000</v>
      </c>
      <c r="H104" s="82" t="n">
        <v>0</v>
      </c>
      <c r="I104" s="82" t="n">
        <v>0</v>
      </c>
      <c r="J104" s="82" t="inlineStr"/>
      <c r="K104" s="83" t="n"/>
      <c r="L104" s="84" t="n"/>
      <c r="M104" s="82" t="n"/>
      <c r="N104" s="82" t="n"/>
      <c r="O104" s="82" t="n"/>
      <c r="P104" s="82" t="n"/>
      <c r="Q104" s="82" t="n"/>
      <c r="R104" s="82" t="n"/>
      <c r="S104" s="82" t="n"/>
      <c r="T104" s="82" t="n"/>
      <c r="U104" s="83" t="n"/>
      <c r="V104" s="84" t="n"/>
      <c r="W104" s="82" t="n"/>
      <c r="X104" s="82" t="n"/>
      <c r="Y104" s="82" t="n"/>
      <c r="Z104" s="82" t="n"/>
      <c r="AA104" s="82" t="n"/>
      <c r="AB104" s="82" t="n"/>
      <c r="AC104" s="82" t="n"/>
      <c r="AD104" s="82" t="n"/>
      <c r="AE104" s="83" t="n"/>
      <c r="AF104" s="84" t="n"/>
      <c r="AG104" s="82" t="n"/>
      <c r="AH104" s="82" t="n"/>
      <c r="AI104" s="82" t="n"/>
      <c r="AJ104" s="82" t="n"/>
      <c r="AK104" s="82" t="n"/>
      <c r="AL104" s="82" t="n"/>
      <c r="AM104" s="82" t="n"/>
      <c r="AN104" s="82" t="n"/>
      <c r="AO104" s="83" t="n"/>
      <c r="AP104" s="84" t="n"/>
    </row>
    <row r="105" ht="18" customHeight="1" s="173" thickBot="1">
      <c r="A105" s="93" t="inlineStr">
        <is>
          <t>Pembayaran utang obligasi</t>
        </is>
      </c>
      <c r="B105" s="93" t="n"/>
      <c r="C105" s="85" t="inlineStr"/>
      <c r="D105" s="85" t="inlineStr"/>
      <c r="E105" s="85" t="inlineStr"/>
      <c r="F105" s="85" t="inlineStr"/>
      <c r="G105" s="85" t="n">
        <v>0</v>
      </c>
      <c r="H105" s="85" t="n">
        <v>916.5</v>
      </c>
      <c r="I105" s="85" t="inlineStr"/>
      <c r="J105" s="85" t="inlineStr"/>
      <c r="K105" s="86" t="n"/>
      <c r="L105" s="87" t="n"/>
      <c r="M105" s="85" t="n"/>
      <c r="N105" s="85" t="n"/>
      <c r="O105" s="85" t="n"/>
      <c r="P105" s="85" t="n"/>
      <c r="Q105" s="85" t="n"/>
      <c r="R105" s="85" t="n"/>
      <c r="S105" s="85" t="n"/>
      <c r="T105" s="85" t="n"/>
      <c r="U105" s="86" t="n"/>
      <c r="V105" s="87" t="n"/>
      <c r="W105" s="85" t="n"/>
      <c r="X105" s="85" t="n"/>
      <c r="Y105" s="85" t="n"/>
      <c r="Z105" s="85" t="n"/>
      <c r="AA105" s="85" t="n"/>
      <c r="AB105" s="85" t="n"/>
      <c r="AC105" s="85" t="n"/>
      <c r="AD105" s="85" t="n"/>
      <c r="AE105" s="86" t="n"/>
      <c r="AF105" s="87" t="n"/>
      <c r="AG105" s="85" t="n"/>
      <c r="AH105" s="85" t="n"/>
      <c r="AI105" s="85" t="n"/>
      <c r="AJ105" s="85" t="n"/>
      <c r="AK105" s="85" t="n"/>
      <c r="AL105" s="85" t="n"/>
      <c r="AM105" s="85" t="n"/>
      <c r="AN105" s="85" t="n"/>
      <c r="AO105" s="86" t="n"/>
      <c r="AP105" s="87" t="n"/>
    </row>
    <row r="106" ht="35" customHeight="1" s="173" thickBot="1">
      <c r="A106" s="93" t="inlineStr">
        <is>
          <t>Pembayaran biaya emisi penerbitan obligasi</t>
        </is>
      </c>
      <c r="B106" s="93" t="n"/>
      <c r="C106" s="85" t="inlineStr"/>
      <c r="D106" s="85" t="n">
        <v>1.065</v>
      </c>
      <c r="E106" s="85" t="n">
        <v>0</v>
      </c>
      <c r="F106" s="85" t="inlineStr"/>
      <c r="G106" s="85" t="n">
        <v>3.635</v>
      </c>
      <c r="H106" s="85" t="n">
        <v>0</v>
      </c>
      <c r="I106" s="85" t="inlineStr"/>
      <c r="J106" s="85" t="inlineStr"/>
      <c r="K106" s="86" t="n"/>
      <c r="L106" s="87" t="n"/>
      <c r="M106" s="85" t="n"/>
      <c r="N106" s="85" t="n"/>
      <c r="O106" s="85" t="n"/>
      <c r="P106" s="85" t="n"/>
      <c r="Q106" s="85" t="n"/>
      <c r="R106" s="85" t="n"/>
      <c r="S106" s="85" t="n"/>
      <c r="T106" s="85" t="n"/>
      <c r="U106" s="86" t="n"/>
      <c r="V106" s="87" t="n"/>
      <c r="W106" s="85" t="n"/>
      <c r="X106" s="85" t="n"/>
      <c r="Y106" s="85" t="n"/>
      <c r="Z106" s="85" t="n"/>
      <c r="AA106" s="85" t="n"/>
      <c r="AB106" s="85" t="n"/>
      <c r="AC106" s="85" t="n"/>
      <c r="AD106" s="85" t="n"/>
      <c r="AE106" s="86" t="n"/>
      <c r="AF106" s="87" t="n"/>
      <c r="AG106" s="85" t="n"/>
      <c r="AH106" s="85" t="n"/>
      <c r="AI106" s="85" t="n"/>
      <c r="AJ106" s="85" t="n"/>
      <c r="AK106" s="85" t="n"/>
      <c r="AL106" s="85" t="n"/>
      <c r="AM106" s="85" t="n"/>
      <c r="AN106" s="85" t="n"/>
      <c r="AO106" s="86" t="n"/>
      <c r="AP106" s="87" t="n"/>
    </row>
    <row r="107" ht="35" customHeight="1" s="173" thickBot="1">
      <c r="A107" s="93" t="inlineStr">
        <is>
          <t>Obligasi subordinasi yang diterbitkan</t>
        </is>
      </c>
      <c r="B107" s="93" t="n"/>
      <c r="C107" s="82" t="inlineStr"/>
      <c r="D107" s="82" t="inlineStr"/>
      <c r="E107" s="82" t="inlineStr"/>
      <c r="F107" s="82" t="n">
        <v>1000</v>
      </c>
      <c r="G107" s="82" t="inlineStr"/>
      <c r="H107" s="82" t="inlineStr"/>
      <c r="I107" s="82" t="n">
        <v>1441.31</v>
      </c>
      <c r="J107" s="82" t="inlineStr"/>
      <c r="K107" s="83" t="n"/>
      <c r="L107" s="84" t="n"/>
      <c r="M107" s="82" t="n"/>
      <c r="N107" s="82" t="n"/>
      <c r="O107" s="82" t="n"/>
      <c r="P107" s="82" t="n"/>
      <c r="Q107" s="82" t="n"/>
      <c r="R107" s="82" t="n"/>
      <c r="S107" s="82" t="n"/>
      <c r="T107" s="82" t="n"/>
      <c r="U107" s="83" t="n"/>
      <c r="V107" s="84" t="n"/>
      <c r="W107" s="82" t="n"/>
      <c r="X107" s="82" t="n"/>
      <c r="Y107" s="82" t="n"/>
      <c r="Z107" s="82" t="n"/>
      <c r="AA107" s="82" t="n"/>
      <c r="AB107" s="82" t="n"/>
      <c r="AC107" s="82" t="n"/>
      <c r="AD107" s="82" t="n"/>
      <c r="AE107" s="83" t="n"/>
      <c r="AF107" s="84" t="n"/>
      <c r="AG107" s="82" t="n"/>
      <c r="AH107" s="82" t="n"/>
      <c r="AI107" s="82" t="n"/>
      <c r="AJ107" s="82" t="n"/>
      <c r="AK107" s="82" t="n"/>
      <c r="AL107" s="82" t="n"/>
      <c r="AM107" s="82" t="n"/>
      <c r="AN107" s="82" t="n"/>
      <c r="AO107" s="83" t="n"/>
      <c r="AP107" s="84" t="n"/>
    </row>
    <row r="108" ht="18" customHeight="1" s="173" thickBot="1">
      <c r="A108" s="93" t="inlineStr">
        <is>
          <t>Pembayaran obligasi subordinasi</t>
        </is>
      </c>
      <c r="B108" s="93" t="n"/>
      <c r="C108" s="85" t="inlineStr"/>
      <c r="D108" s="85" t="inlineStr"/>
      <c r="E108" s="85" t="inlineStr"/>
      <c r="F108" s="85" t="inlineStr"/>
      <c r="G108" s="85" t="inlineStr"/>
      <c r="H108" s="85" t="inlineStr"/>
      <c r="I108" s="85" t="n">
        <v>693</v>
      </c>
      <c r="J108" s="85" t="n">
        <v>294.58</v>
      </c>
      <c r="K108" s="86" t="n"/>
      <c r="L108" s="87" t="n"/>
      <c r="M108" s="85" t="n"/>
      <c r="N108" s="85" t="n"/>
      <c r="O108" s="85" t="n"/>
      <c r="P108" s="85" t="n"/>
      <c r="Q108" s="85" t="n"/>
      <c r="R108" s="85" t="n"/>
      <c r="S108" s="85" t="n"/>
      <c r="T108" s="85" t="n"/>
      <c r="U108" s="86" t="n"/>
      <c r="V108" s="87" t="n"/>
      <c r="W108" s="85" t="n"/>
      <c r="X108" s="85" t="n"/>
      <c r="Y108" s="85" t="n"/>
      <c r="Z108" s="85" t="n"/>
      <c r="AA108" s="85" t="n"/>
      <c r="AB108" s="85" t="n"/>
      <c r="AC108" s="85" t="n"/>
      <c r="AD108" s="85" t="n"/>
      <c r="AE108" s="86" t="n"/>
      <c r="AF108" s="87" t="n"/>
      <c r="AG108" s="85" t="n"/>
      <c r="AH108" s="85" t="n"/>
      <c r="AI108" s="85" t="n"/>
      <c r="AJ108" s="85" t="n"/>
      <c r="AK108" s="85" t="n"/>
      <c r="AL108" s="85" t="n"/>
      <c r="AM108" s="85" t="n"/>
      <c r="AN108" s="85" t="n"/>
      <c r="AO108" s="86" t="n"/>
      <c r="AP108" s="87" t="n"/>
    </row>
    <row r="109" ht="35" customHeight="1" s="173" thickBot="1">
      <c r="A109" s="93" t="inlineStr">
        <is>
          <t>Biaya emisi obligasi subordinasi yang diterbitkan</t>
        </is>
      </c>
      <c r="B109" s="93" t="n"/>
      <c r="C109" s="85" t="inlineStr"/>
      <c r="D109" s="85" t="inlineStr"/>
      <c r="E109" s="85" t="n">
        <v>9.531000000000001</v>
      </c>
      <c r="F109" s="85" t="n">
        <v>6.079</v>
      </c>
      <c r="G109" s="85" t="n">
        <v>307</v>
      </c>
      <c r="H109" s="85" t="n">
        <v>0</v>
      </c>
      <c r="I109" s="85" t="n">
        <v>32.888</v>
      </c>
      <c r="J109" s="85" t="n">
        <v>4.351</v>
      </c>
      <c r="K109" s="86" t="n"/>
      <c r="L109" s="87" t="n"/>
      <c r="M109" s="85" t="n"/>
      <c r="N109" s="85" t="n"/>
      <c r="O109" s="85" t="n"/>
      <c r="P109" s="85" t="n"/>
      <c r="Q109" s="85" t="n"/>
      <c r="R109" s="85" t="n"/>
      <c r="S109" s="85" t="n"/>
      <c r="T109" s="85" t="n"/>
      <c r="U109" s="86" t="n"/>
      <c r="V109" s="87" t="n"/>
      <c r="W109" s="85" t="n"/>
      <c r="X109" s="85" t="n"/>
      <c r="Y109" s="85" t="n"/>
      <c r="Z109" s="85" t="n"/>
      <c r="AA109" s="85" t="n"/>
      <c r="AB109" s="85" t="n"/>
      <c r="AC109" s="85" t="n"/>
      <c r="AD109" s="85" t="n"/>
      <c r="AE109" s="86" t="n"/>
      <c r="AF109" s="87" t="n"/>
      <c r="AG109" s="85" t="n"/>
      <c r="AH109" s="85" t="n"/>
      <c r="AI109" s="85" t="n"/>
      <c r="AJ109" s="85" t="n"/>
      <c r="AK109" s="85" t="n"/>
      <c r="AL109" s="85" t="n"/>
      <c r="AM109" s="85" t="n"/>
      <c r="AN109" s="85" t="n"/>
      <c r="AO109" s="86" t="n"/>
      <c r="AP109" s="87" t="n"/>
    </row>
    <row r="110" hidden="1" ht="35" customHeight="1" s="173" thickBot="1">
      <c r="A110" s="93" t="inlineStr">
        <is>
          <t>Penerimaan dari surat utang jangka menengah</t>
        </is>
      </c>
      <c r="B110" s="93" t="n"/>
      <c r="C110" s="82" t="n">
        <v/>
      </c>
      <c r="D110" s="82" t="n">
        <v/>
      </c>
      <c r="E110" s="82" t="n">
        <v/>
      </c>
      <c r="F110" s="82" t="inlineStr"/>
      <c r="G110" s="82" t="inlineStr"/>
      <c r="H110" s="82" t="inlineStr"/>
      <c r="I110" s="82" t="inlineStr"/>
      <c r="J110" s="82" t="inlineStr"/>
      <c r="K110" s="83" t="n"/>
      <c r="L110" s="84" t="n"/>
      <c r="M110" s="82" t="n"/>
      <c r="N110" s="82" t="n"/>
      <c r="O110" s="82" t="n"/>
      <c r="P110" s="82" t="n"/>
      <c r="Q110" s="82" t="n"/>
      <c r="R110" s="82" t="n"/>
      <c r="S110" s="82" t="n"/>
      <c r="T110" s="82" t="n"/>
      <c r="U110" s="83" t="n"/>
      <c r="V110" s="84" t="n"/>
      <c r="W110" s="82" t="n"/>
      <c r="X110" s="82" t="n"/>
      <c r="Y110" s="82" t="n"/>
      <c r="Z110" s="82" t="n"/>
      <c r="AA110" s="82" t="n"/>
      <c r="AB110" s="82" t="n"/>
      <c r="AC110" s="82" t="n"/>
      <c r="AD110" s="82" t="n"/>
      <c r="AE110" s="83" t="n"/>
      <c r="AF110" s="84" t="n"/>
      <c r="AG110" s="82" t="n"/>
      <c r="AH110" s="82" t="n"/>
      <c r="AI110" s="82" t="n"/>
      <c r="AJ110" s="82" t="n"/>
      <c r="AK110" s="82" t="n"/>
      <c r="AL110" s="82" t="n"/>
      <c r="AM110" s="82" t="n"/>
      <c r="AN110" s="82" t="n"/>
      <c r="AO110" s="83" t="n"/>
      <c r="AP110" s="84" t="n"/>
    </row>
    <row r="111" hidden="1" ht="35" customHeight="1" s="173" thickBot="1">
      <c r="A111" s="93" t="inlineStr">
        <is>
          <t>Pembayaran dari surat utang jangka menengah</t>
        </is>
      </c>
      <c r="B111" s="93" t="n"/>
      <c r="C111" s="85" t="n">
        <v/>
      </c>
      <c r="D111" s="85" t="n">
        <v/>
      </c>
      <c r="E111" s="85" t="n">
        <v/>
      </c>
      <c r="F111" s="85" t="inlineStr"/>
      <c r="G111" s="85" t="inlineStr"/>
      <c r="H111" s="85" t="inlineStr"/>
      <c r="I111" s="85" t="inlineStr"/>
      <c r="J111" s="85" t="inlineStr"/>
      <c r="K111" s="86" t="n"/>
      <c r="L111" s="87" t="n"/>
      <c r="M111" s="85" t="n"/>
      <c r="N111" s="85" t="n"/>
      <c r="O111" s="85" t="n"/>
      <c r="P111" s="85" t="n"/>
      <c r="Q111" s="85" t="n"/>
      <c r="R111" s="85" t="n"/>
      <c r="S111" s="85" t="n"/>
      <c r="T111" s="85" t="n"/>
      <c r="U111" s="86" t="n"/>
      <c r="V111" s="87" t="n"/>
      <c r="W111" s="85" t="n"/>
      <c r="X111" s="85" t="n"/>
      <c r="Y111" s="85" t="n"/>
      <c r="Z111" s="85" t="n"/>
      <c r="AA111" s="85" t="n"/>
      <c r="AB111" s="85" t="n"/>
      <c r="AC111" s="85" t="n"/>
      <c r="AD111" s="85" t="n"/>
      <c r="AE111" s="86" t="n"/>
      <c r="AF111" s="87" t="n"/>
      <c r="AG111" s="85" t="n"/>
      <c r="AH111" s="85" t="n"/>
      <c r="AI111" s="85" t="n"/>
      <c r="AJ111" s="85" t="n"/>
      <c r="AK111" s="85" t="n"/>
      <c r="AL111" s="85" t="n"/>
      <c r="AM111" s="85" t="n"/>
      <c r="AN111" s="85" t="n"/>
      <c r="AO111" s="86" t="n"/>
      <c r="AP111" s="87" t="n"/>
    </row>
    <row r="112" ht="35" customHeight="1" s="173" thickBot="1">
      <c r="A112" s="93" t="inlineStr">
        <is>
          <t>Penerimaan dari penerbitan saham baru</t>
        </is>
      </c>
      <c r="B112" s="93" t="n"/>
      <c r="C112" s="82" t="n">
        <v>-564.472</v>
      </c>
      <c r="D112" s="82" t="n">
        <v>248</v>
      </c>
      <c r="E112" s="82" t="inlineStr"/>
      <c r="F112" s="82" t="inlineStr"/>
      <c r="G112" s="82" t="inlineStr"/>
      <c r="H112" s="82" t="inlineStr"/>
      <c r="I112" s="82" t="inlineStr"/>
      <c r="J112" s="82" t="inlineStr"/>
      <c r="K112" s="83" t="n"/>
      <c r="L112" s="84" t="n"/>
      <c r="M112" s="82" t="n"/>
      <c r="N112" s="82" t="n"/>
      <c r="O112" s="82" t="n"/>
      <c r="P112" s="82" t="n"/>
      <c r="Q112" s="82" t="n"/>
      <c r="R112" s="82" t="n"/>
      <c r="S112" s="82" t="n"/>
      <c r="T112" s="82" t="n"/>
      <c r="U112" s="83" t="n"/>
      <c r="V112" s="84" t="n"/>
      <c r="W112" s="82" t="n"/>
      <c r="X112" s="82" t="n"/>
      <c r="Y112" s="82" t="n"/>
      <c r="Z112" s="82" t="n"/>
      <c r="AA112" s="82" t="n"/>
      <c r="AB112" s="82" t="n"/>
      <c r="AC112" s="82" t="n"/>
      <c r="AD112" s="82" t="n"/>
      <c r="AE112" s="83" t="n"/>
      <c r="AF112" s="84" t="n"/>
      <c r="AG112" s="82" t="n"/>
      <c r="AH112" s="82" t="n"/>
      <c r="AI112" s="82" t="n"/>
      <c r="AJ112" s="82" t="n"/>
      <c r="AK112" s="82" t="n"/>
      <c r="AL112" s="82" t="n"/>
      <c r="AM112" s="82" t="n"/>
      <c r="AN112" s="82" t="n"/>
      <c r="AO112" s="83" t="n"/>
      <c r="AP112" s="84" t="n"/>
    </row>
    <row r="113" hidden="1" ht="18" customHeight="1" s="173" thickBot="1">
      <c r="A113" s="93" t="inlineStr">
        <is>
          <t>Pembayaran biaya emisi saham</t>
        </is>
      </c>
      <c r="B113" s="93" t="n"/>
      <c r="C113" s="85" t="inlineStr"/>
      <c r="D113" s="85" t="inlineStr"/>
      <c r="E113" s="85" t="inlineStr"/>
      <c r="F113" s="85" t="inlineStr"/>
      <c r="G113" s="85" t="inlineStr"/>
      <c r="H113" s="85" t="inlineStr"/>
      <c r="I113" s="85" t="inlineStr"/>
      <c r="J113" s="85" t="inlineStr"/>
      <c r="K113" s="86" t="n"/>
      <c r="L113" s="87" t="n"/>
      <c r="M113" s="85" t="n"/>
      <c r="N113" s="85" t="n"/>
      <c r="O113" s="85" t="n"/>
      <c r="P113" s="85" t="n"/>
      <c r="Q113" s="85" t="n"/>
      <c r="R113" s="85" t="n"/>
      <c r="S113" s="85" t="n"/>
      <c r="T113" s="85" t="n"/>
      <c r="U113" s="86" t="n"/>
      <c r="V113" s="87" t="n"/>
      <c r="W113" s="85" t="n"/>
      <c r="X113" s="85" t="n"/>
      <c r="Y113" s="85" t="n"/>
      <c r="Z113" s="85" t="n"/>
      <c r="AA113" s="85" t="n"/>
      <c r="AB113" s="85" t="n"/>
      <c r="AC113" s="85" t="n"/>
      <c r="AD113" s="85" t="n"/>
      <c r="AE113" s="86" t="n"/>
      <c r="AF113" s="87" t="n"/>
      <c r="AG113" s="85" t="n"/>
      <c r="AH113" s="85" t="n"/>
      <c r="AI113" s="85" t="n"/>
      <c r="AJ113" s="85" t="n"/>
      <c r="AK113" s="85" t="n"/>
      <c r="AL113" s="85" t="n"/>
      <c r="AM113" s="85" t="n"/>
      <c r="AN113" s="85" t="n"/>
      <c r="AO113" s="86" t="n"/>
      <c r="AP113" s="87" t="n"/>
    </row>
    <row r="114" ht="18" customHeight="1" s="173" thickBot="1">
      <c r="A114" s="93" t="inlineStr">
        <is>
          <t>Penerimaan setoran modal</t>
        </is>
      </c>
      <c r="B114" s="93" t="n"/>
      <c r="C114" s="82" t="n">
        <v>270.742</v>
      </c>
      <c r="D114" s="82" t="n">
        <v>0</v>
      </c>
      <c r="E114" s="82" t="n">
        <v>0</v>
      </c>
      <c r="F114" s="82" t="inlineStr"/>
      <c r="G114" s="82" t="n">
        <v>923.345</v>
      </c>
      <c r="H114" s="82" t="n">
        <v>0</v>
      </c>
      <c r="I114" s="82" t="n">
        <v>0</v>
      </c>
      <c r="J114" s="82" t="inlineStr"/>
      <c r="K114" s="83" t="n"/>
      <c r="L114" s="84" t="n"/>
      <c r="M114" s="82" t="n"/>
      <c r="N114" s="82" t="n"/>
      <c r="O114" s="82" t="n"/>
      <c r="P114" s="82" t="n"/>
      <c r="Q114" s="82" t="n"/>
      <c r="R114" s="82" t="n"/>
      <c r="S114" s="82" t="n"/>
      <c r="T114" s="82" t="n"/>
      <c r="U114" s="83" t="n"/>
      <c r="V114" s="84" t="n"/>
      <c r="W114" s="82" t="n"/>
      <c r="X114" s="82" t="n"/>
      <c r="Y114" s="82" t="n"/>
      <c r="Z114" s="82" t="n"/>
      <c r="AA114" s="82" t="n"/>
      <c r="AB114" s="82" t="n"/>
      <c r="AC114" s="82" t="n"/>
      <c r="AD114" s="82" t="n"/>
      <c r="AE114" s="83" t="n"/>
      <c r="AF114" s="84" t="n"/>
      <c r="AG114" s="82" t="n"/>
      <c r="AH114" s="82" t="n"/>
      <c r="AI114" s="82" t="n"/>
      <c r="AJ114" s="82" t="n"/>
      <c r="AK114" s="82" t="n"/>
      <c r="AL114" s="82" t="n"/>
      <c r="AM114" s="82" t="n"/>
      <c r="AN114" s="82" t="n"/>
      <c r="AO114" s="83" t="n"/>
      <c r="AP114" s="84" t="n"/>
    </row>
    <row r="115" hidden="1" ht="35" customHeight="1" s="173" thickBot="1">
      <c r="A115" s="93" t="inlineStr">
        <is>
          <t>Penerimaan dari penambahan kepemilikan dari non-pengendali</t>
        </is>
      </c>
      <c r="B115" s="93" t="n"/>
      <c r="C115" s="82" t="n">
        <v/>
      </c>
      <c r="D115" s="82" t="n">
        <v/>
      </c>
      <c r="E115" s="82" t="n">
        <v/>
      </c>
      <c r="F115" s="82" t="inlineStr"/>
      <c r="G115" s="82" t="inlineStr"/>
      <c r="H115" s="82" t="inlineStr"/>
      <c r="I115" s="82" t="inlineStr"/>
      <c r="J115" s="82" t="inlineStr"/>
      <c r="K115" s="83" t="n"/>
      <c r="L115" s="84" t="n"/>
      <c r="M115" s="82" t="n"/>
      <c r="N115" s="82" t="n"/>
      <c r="O115" s="82" t="n"/>
      <c r="P115" s="82" t="n"/>
      <c r="Q115" s="82" t="n"/>
      <c r="R115" s="82" t="n"/>
      <c r="S115" s="82" t="n"/>
      <c r="T115" s="82" t="n"/>
      <c r="U115" s="83" t="n"/>
      <c r="V115" s="84" t="n"/>
      <c r="W115" s="82" t="n"/>
      <c r="X115" s="82" t="n"/>
      <c r="Y115" s="82" t="n"/>
      <c r="Z115" s="82" t="n"/>
      <c r="AA115" s="82" t="n"/>
      <c r="AB115" s="82" t="n"/>
      <c r="AC115" s="82" t="n"/>
      <c r="AD115" s="82" t="n"/>
      <c r="AE115" s="83" t="n"/>
      <c r="AF115" s="84" t="n"/>
      <c r="AG115" s="82" t="n"/>
      <c r="AH115" s="82" t="n"/>
      <c r="AI115" s="82" t="n"/>
      <c r="AJ115" s="82" t="n"/>
      <c r="AK115" s="82" t="n"/>
      <c r="AL115" s="82" t="n"/>
      <c r="AM115" s="82" t="n"/>
      <c r="AN115" s="82" t="n"/>
      <c r="AO115" s="83" t="n"/>
      <c r="AP115" s="84" t="n"/>
    </row>
    <row r="116" hidden="1" ht="35" customHeight="1" s="173" thickBot="1">
      <c r="A116" s="93" t="inlineStr">
        <is>
          <t>Penjualan (pembelian) dari saham tresuri</t>
        </is>
      </c>
      <c r="B116" s="93" t="n"/>
      <c r="C116" s="82" t="inlineStr"/>
      <c r="D116" s="82" t="inlineStr"/>
      <c r="E116" s="82" t="inlineStr"/>
      <c r="F116" s="82" t="inlineStr"/>
      <c r="G116" s="82" t="inlineStr"/>
      <c r="H116" s="82" t="inlineStr"/>
      <c r="I116" s="82" t="inlineStr"/>
      <c r="J116" s="82" t="inlineStr"/>
      <c r="K116" s="83" t="n"/>
      <c r="L116" s="84" t="n"/>
      <c r="M116" s="82" t="n"/>
      <c r="N116" s="82" t="n"/>
      <c r="O116" s="82" t="n"/>
      <c r="P116" s="82" t="n"/>
      <c r="Q116" s="82" t="n"/>
      <c r="R116" s="82" t="n"/>
      <c r="S116" s="82" t="n"/>
      <c r="T116" s="82" t="n"/>
      <c r="U116" s="83" t="n"/>
      <c r="V116" s="84" t="n"/>
      <c r="W116" s="82" t="n"/>
      <c r="X116" s="82" t="n"/>
      <c r="Y116" s="82" t="n"/>
      <c r="Z116" s="82" t="n"/>
      <c r="AA116" s="82" t="n"/>
      <c r="AB116" s="82" t="n"/>
      <c r="AC116" s="82" t="n"/>
      <c r="AD116" s="82" t="n"/>
      <c r="AE116" s="83" t="n"/>
      <c r="AF116" s="84" t="n"/>
      <c r="AG116" s="82" t="n"/>
      <c r="AH116" s="82" t="n"/>
      <c r="AI116" s="82" t="n"/>
      <c r="AJ116" s="82" t="n"/>
      <c r="AK116" s="82" t="n"/>
      <c r="AL116" s="82" t="n"/>
      <c r="AM116" s="82" t="n"/>
      <c r="AN116" s="82" t="n"/>
      <c r="AO116" s="83" t="n"/>
      <c r="AP116" s="84" t="n"/>
    </row>
    <row r="117" hidden="1" ht="35" customHeight="1" s="173" thickBot="1">
      <c r="A117" s="93" t="inlineStr">
        <is>
          <t>Penerimaan dari program opsi saham karyawan</t>
        </is>
      </c>
      <c r="B117" s="93" t="n"/>
      <c r="C117" s="82" t="inlineStr"/>
      <c r="D117" s="82" t="inlineStr"/>
      <c r="E117" s="82" t="inlineStr"/>
      <c r="F117" s="82" t="inlineStr"/>
      <c r="G117" s="82" t="inlineStr"/>
      <c r="H117" s="82" t="inlineStr"/>
      <c r="I117" s="82" t="inlineStr"/>
      <c r="J117" s="82" t="inlineStr"/>
      <c r="K117" s="83" t="n"/>
      <c r="L117" s="84" t="n"/>
      <c r="M117" s="82" t="n"/>
      <c r="N117" s="82" t="n"/>
      <c r="O117" s="82" t="n"/>
      <c r="P117" s="82" t="n"/>
      <c r="Q117" s="82" t="n"/>
      <c r="R117" s="82" t="n"/>
      <c r="S117" s="82" t="n"/>
      <c r="T117" s="82" t="n"/>
      <c r="U117" s="83" t="n"/>
      <c r="V117" s="84" t="n"/>
      <c r="W117" s="82" t="n"/>
      <c r="X117" s="82" t="n"/>
      <c r="Y117" s="82" t="n"/>
      <c r="Z117" s="82" t="n"/>
      <c r="AA117" s="82" t="n"/>
      <c r="AB117" s="82" t="n"/>
      <c r="AC117" s="82" t="n"/>
      <c r="AD117" s="82" t="n"/>
      <c r="AE117" s="83" t="n"/>
      <c r="AF117" s="84" t="n"/>
      <c r="AG117" s="82" t="n"/>
      <c r="AH117" s="82" t="n"/>
      <c r="AI117" s="82" t="n"/>
      <c r="AJ117" s="82" t="n"/>
      <c r="AK117" s="82" t="n"/>
      <c r="AL117" s="82" t="n"/>
      <c r="AM117" s="82" t="n"/>
      <c r="AN117" s="82" t="n"/>
      <c r="AO117" s="83" t="n"/>
      <c r="AP117" s="84" t="n"/>
    </row>
    <row r="118" hidden="1" ht="35" customHeight="1" s="173" thickBot="1">
      <c r="A118" s="93" t="inlineStr">
        <is>
          <t>Penyelesaian (penempatan) transaksi derivatif</t>
        </is>
      </c>
      <c r="B118" s="93" t="n"/>
      <c r="C118" s="82" t="inlineStr"/>
      <c r="D118" s="82" t="inlineStr"/>
      <c r="E118" s="82" t="inlineStr"/>
      <c r="F118" s="82" t="inlineStr"/>
      <c r="G118" s="82" t="inlineStr"/>
      <c r="H118" s="82" t="inlineStr"/>
      <c r="I118" s="82" t="inlineStr"/>
      <c r="J118" s="82" t="inlineStr"/>
      <c r="K118" s="83" t="n"/>
      <c r="L118" s="84" t="n"/>
      <c r="M118" s="82" t="n"/>
      <c r="N118" s="82" t="n"/>
      <c r="O118" s="82" t="n"/>
      <c r="P118" s="82" t="n"/>
      <c r="Q118" s="82" t="n"/>
      <c r="R118" s="82" t="n"/>
      <c r="S118" s="82" t="n"/>
      <c r="T118" s="82" t="n"/>
      <c r="U118" s="83" t="n"/>
      <c r="V118" s="84" t="n"/>
      <c r="W118" s="82" t="n"/>
      <c r="X118" s="82" t="n"/>
      <c r="Y118" s="82" t="n"/>
      <c r="Z118" s="82" t="n"/>
      <c r="AA118" s="82" t="n"/>
      <c r="AB118" s="82" t="n"/>
      <c r="AC118" s="82" t="n"/>
      <c r="AD118" s="82" t="n"/>
      <c r="AE118" s="83" t="n"/>
      <c r="AF118" s="84" t="n"/>
      <c r="AG118" s="82" t="n"/>
      <c r="AH118" s="82" t="n"/>
      <c r="AI118" s="82" t="n"/>
      <c r="AJ118" s="82" t="n"/>
      <c r="AK118" s="82" t="n"/>
      <c r="AL118" s="82" t="n"/>
      <c r="AM118" s="82" t="n"/>
      <c r="AN118" s="82" t="n"/>
      <c r="AO118" s="83" t="n"/>
      <c r="AP118" s="84" t="n"/>
    </row>
    <row r="119" ht="35" customHeight="1" s="173" thickBot="1">
      <c r="A119" s="93" t="inlineStr">
        <is>
          <t>Pembayaran dividen dari aktivitas pendanaan</t>
        </is>
      </c>
      <c r="B119" s="93" t="n"/>
      <c r="C119" s="85" t="n">
        <v>875.575</v>
      </c>
      <c r="D119" s="85" t="n">
        <v>879.586</v>
      </c>
      <c r="E119" s="85" t="n">
        <v>925.044</v>
      </c>
      <c r="F119" s="85" t="n">
        <v>941.965</v>
      </c>
      <c r="G119" s="85" t="n">
        <v>1042.78</v>
      </c>
      <c r="H119" s="85" t="n">
        <v>1100.017</v>
      </c>
      <c r="I119" s="85" t="n">
        <v>1000.063</v>
      </c>
      <c r="J119" s="85" t="n">
        <v>896.953</v>
      </c>
      <c r="K119" s="86" t="n"/>
      <c r="L119" s="87" t="n"/>
      <c r="M119" s="85" t="n"/>
      <c r="N119" s="85" t="n"/>
      <c r="O119" s="85" t="n"/>
      <c r="P119" s="85" t="n"/>
      <c r="Q119" s="85" t="n"/>
      <c r="R119" s="85" t="n"/>
      <c r="S119" s="85" t="n"/>
      <c r="T119" s="85" t="n"/>
      <c r="U119" s="86" t="n"/>
      <c r="V119" s="87" t="n"/>
      <c r="W119" s="85" t="n"/>
      <c r="X119" s="85" t="n"/>
      <c r="Y119" s="85" t="n"/>
      <c r="Z119" s="85" t="n"/>
      <c r="AA119" s="85" t="n"/>
      <c r="AB119" s="85" t="n"/>
      <c r="AC119" s="85" t="n"/>
      <c r="AD119" s="85" t="n"/>
      <c r="AE119" s="86" t="n"/>
      <c r="AF119" s="87" t="n"/>
      <c r="AG119" s="85" t="n"/>
      <c r="AH119" s="85" t="n"/>
      <c r="AI119" s="85" t="n"/>
      <c r="AJ119" s="85" t="n"/>
      <c r="AK119" s="85" t="n"/>
      <c r="AL119" s="85" t="n"/>
      <c r="AM119" s="85" t="n"/>
      <c r="AN119" s="85" t="n"/>
      <c r="AO119" s="86" t="n"/>
      <c r="AP119" s="87" t="n"/>
    </row>
    <row r="120" ht="35" customHeight="1" s="173" thickBot="1">
      <c r="A120" s="93" t="inlineStr">
        <is>
          <t>Penerimaan (pengeluaran) kas lainnya dari aktivitas pendanaan</t>
        </is>
      </c>
      <c r="B120" s="93" t="n"/>
      <c r="C120" s="82" t="inlineStr"/>
      <c r="D120" s="82" t="inlineStr"/>
      <c r="E120" s="82" t="n">
        <v>-121.171</v>
      </c>
      <c r="F120" s="82" t="n">
        <v>-41.109</v>
      </c>
      <c r="G120" s="82" t="n">
        <v>-575.409</v>
      </c>
      <c r="H120" s="82" t="n">
        <v>-78.95399999999999</v>
      </c>
      <c r="I120" s="82" t="n">
        <v>-20.519</v>
      </c>
      <c r="J120" s="82" t="n">
        <v>-108.197</v>
      </c>
      <c r="K120" s="83" t="n"/>
      <c r="L120" s="84" t="n"/>
      <c r="M120" s="82" t="n"/>
      <c r="N120" s="82" t="n"/>
      <c r="O120" s="82" t="n"/>
      <c r="P120" s="82" t="n"/>
      <c r="Q120" s="82" t="n"/>
      <c r="R120" s="82" t="n"/>
      <c r="S120" s="82" t="n"/>
      <c r="T120" s="82" t="n"/>
      <c r="U120" s="83" t="n"/>
      <c r="V120" s="84" t="n"/>
      <c r="W120" s="82" t="n"/>
      <c r="X120" s="82" t="n"/>
      <c r="Y120" s="82" t="n"/>
      <c r="Z120" s="82" t="n"/>
      <c r="AA120" s="82" t="n"/>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n">
        <v>2861.735</v>
      </c>
      <c r="D121" s="90" t="n">
        <v>1450.216</v>
      </c>
      <c r="E121" s="90" t="n">
        <v>2210.841</v>
      </c>
      <c r="F121" s="90" t="n">
        <v>36.657</v>
      </c>
      <c r="G121" s="90" t="n">
        <v>5366.615</v>
      </c>
      <c r="H121" s="90" t="n">
        <v>694.591</v>
      </c>
      <c r="I121" s="90" t="n">
        <v>2007.991</v>
      </c>
      <c r="J121" s="90" t="n">
        <v>351.71</v>
      </c>
      <c r="K121" s="91" t="n"/>
      <c r="L121" s="92" t="n"/>
      <c r="M121" s="90" t="n"/>
      <c r="N121" s="90" t="n"/>
      <c r="O121" s="90" t="n"/>
      <c r="P121" s="90" t="n"/>
      <c r="Q121" s="90" t="n"/>
      <c r="R121" s="90" t="n"/>
      <c r="S121" s="90" t="n"/>
      <c r="T121" s="90" t="n"/>
      <c r="U121" s="91" t="n"/>
      <c r="V121" s="92" t="n"/>
      <c r="W121" s="90" t="n"/>
      <c r="X121" s="90" t="n"/>
      <c r="Y121" s="90" t="n"/>
      <c r="Z121" s="90" t="n"/>
      <c r="AA121" s="90" t="n"/>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-3429.774</v>
      </c>
      <c r="D122" s="90" t="n">
        <v>-5291.04</v>
      </c>
      <c r="E122" s="90" t="n">
        <v>417.919</v>
      </c>
      <c r="F122" s="90" t="n">
        <v>11273.22</v>
      </c>
      <c r="G122" s="90" t="n">
        <v>-5058.486</v>
      </c>
      <c r="H122" s="90" t="n">
        <v>-1253.604</v>
      </c>
      <c r="I122" s="90" t="n">
        <v>-2432.437</v>
      </c>
      <c r="J122" s="90" t="n">
        <v>3493.06</v>
      </c>
      <c r="K122" s="91" t="n"/>
      <c r="L122" s="92" t="n"/>
      <c r="M122" s="90" t="n"/>
      <c r="N122" s="90" t="n"/>
      <c r="O122" s="90" t="n"/>
      <c r="P122" s="90" t="n"/>
      <c r="Q122" s="90" t="n"/>
      <c r="R122" s="90" t="n"/>
      <c r="S122" s="90" t="n"/>
      <c r="T122" s="90" t="n"/>
      <c r="U122" s="91" t="n"/>
      <c r="V122" s="92" t="n"/>
      <c r="W122" s="90" t="n"/>
      <c r="X122" s="90" t="n"/>
      <c r="Y122" s="90" t="n"/>
      <c r="Z122" s="90" t="n"/>
      <c r="AA122" s="90" t="n"/>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t="35" customHeight="1" s="173" thickBot="1">
      <c r="A124" s="94" t="inlineStr">
        <is>
          <t>Efek perubahan nilai kurs pada kas dan setara kas</t>
        </is>
      </c>
      <c r="B124" s="94" t="n"/>
      <c r="C124" s="82" t="n">
        <v>3.803</v>
      </c>
      <c r="D124" s="82" t="n">
        <v>2.841</v>
      </c>
      <c r="E124" s="82" t="n">
        <v>54.658</v>
      </c>
      <c r="F124" s="82" t="n">
        <v>58.686</v>
      </c>
      <c r="G124" s="82" t="n">
        <v>23.825</v>
      </c>
      <c r="H124" s="82" t="n">
        <v>14.095</v>
      </c>
      <c r="I124" s="82" t="n">
        <v>142.493</v>
      </c>
      <c r="J124" s="82" t="n">
        <v>-11.611</v>
      </c>
      <c r="K124" s="83" t="n"/>
      <c r="L124" s="84" t="n"/>
      <c r="M124" s="82" t="n"/>
      <c r="N124" s="82" t="n"/>
      <c r="O124" s="82" t="n"/>
      <c r="P124" s="82" t="n"/>
      <c r="Q124" s="82" t="n"/>
      <c r="R124" s="82" t="n"/>
      <c r="S124" s="82" t="n"/>
      <c r="T124" s="82" t="n"/>
      <c r="U124" s="83" t="n"/>
      <c r="V124" s="84" t="n"/>
      <c r="W124" s="82" t="n"/>
      <c r="X124" s="82" t="n"/>
      <c r="Y124" s="82" t="n"/>
      <c r="Z124" s="82" t="n"/>
      <c r="AA124" s="82" t="n"/>
      <c r="AB124" s="82" t="n"/>
      <c r="AC124" s="82" t="n"/>
      <c r="AD124" s="82" t="n"/>
      <c r="AE124" s="83" t="n"/>
      <c r="AF124" s="84" t="n"/>
      <c r="AG124" s="82" t="n"/>
      <c r="AH124" s="82" t="n"/>
      <c r="AI124" s="82" t="n"/>
      <c r="AJ124" s="82" t="n"/>
      <c r="AK124" s="82" t="n"/>
      <c r="AL124" s="82" t="n"/>
      <c r="AM124" s="82" t="n"/>
      <c r="AN124" s="82" t="n"/>
      <c r="AO124" s="83" t="n"/>
      <c r="AP124" s="84" t="n"/>
    </row>
    <row r="125" hidden="1" ht="35" customHeight="1" s="173" thickBot="1">
      <c r="A125" s="94" t="inlineStr">
        <is>
          <t>Kas dan setara kas dari entitas anak yang didekonsolidasikan</t>
        </is>
      </c>
      <c r="B125" s="94" t="n"/>
      <c r="C125" s="82" t="n">
        <v/>
      </c>
      <c r="D125" s="82" t="n">
        <v/>
      </c>
      <c r="E125" s="82" t="n">
        <v/>
      </c>
      <c r="F125" s="82" t="inlineStr"/>
      <c r="G125" s="82" t="inlineStr"/>
      <c r="H125" s="82" t="inlineStr"/>
      <c r="I125" s="82" t="inlineStr"/>
      <c r="J125" s="82" t="inlineStr"/>
      <c r="K125" s="83" t="n"/>
      <c r="L125" s="84" t="n"/>
      <c r="M125" s="82" t="n"/>
      <c r="N125" s="82" t="n"/>
      <c r="O125" s="82" t="n"/>
      <c r="P125" s="82" t="n"/>
      <c r="Q125" s="82" t="n"/>
      <c r="R125" s="82" t="n"/>
      <c r="S125" s="82" t="n"/>
      <c r="T125" s="82" t="n"/>
      <c r="U125" s="83" t="n"/>
      <c r="V125" s="84" t="n"/>
      <c r="W125" s="82" t="n"/>
      <c r="X125" s="82" t="n"/>
      <c r="Y125" s="82" t="n"/>
      <c r="Z125" s="82" t="n"/>
      <c r="AA125" s="82" t="n"/>
      <c r="AB125" s="82" t="n"/>
      <c r="AC125" s="82" t="n"/>
      <c r="AD125" s="82" t="n"/>
      <c r="AE125" s="83" t="n"/>
      <c r="AF125" s="84" t="n"/>
      <c r="AG125" s="82" t="n"/>
      <c r="AH125" s="82" t="n"/>
      <c r="AI125" s="82" t="n"/>
      <c r="AJ125" s="82" t="n"/>
      <c r="AK125" s="82" t="n"/>
      <c r="AL125" s="82" t="n"/>
      <c r="AM125" s="82" t="n"/>
      <c r="AN125" s="82" t="n"/>
      <c r="AO125" s="83" t="n"/>
      <c r="AP125" s="84" t="n"/>
    </row>
    <row r="126" ht="35" customHeight="1" s="173" thickBot="1">
      <c r="A126" s="94" t="inlineStr">
        <is>
          <t>Kenaikan (penurunan) kas dan setara kas lainnya</t>
        </is>
      </c>
      <c r="B126" s="94" t="n"/>
      <c r="C126" s="82" t="n">
        <v>0</v>
      </c>
      <c r="D126" s="82" t="inlineStr"/>
      <c r="E126" s="82" t="inlineStr"/>
      <c r="F126" s="82" t="inlineStr"/>
      <c r="G126" s="82" t="inlineStr"/>
      <c r="H126" s="82" t="inlineStr"/>
      <c r="I126" s="82" t="inlineStr"/>
      <c r="J126" s="82" t="inlineStr"/>
      <c r="K126" s="83" t="n"/>
      <c r="L126" s="84" t="n"/>
      <c r="M126" s="82" t="n"/>
      <c r="N126" s="82" t="n"/>
      <c r="O126" s="82" t="n"/>
      <c r="P126" s="82" t="n"/>
      <c r="Q126" s="82" t="n"/>
      <c r="R126" s="82" t="n"/>
      <c r="S126" s="82" t="n"/>
      <c r="T126" s="82" t="n"/>
      <c r="U126" s="83" t="n"/>
      <c r="V126" s="84" t="n"/>
      <c r="W126" s="82" t="n"/>
      <c r="X126" s="82" t="n"/>
      <c r="Y126" s="82" t="n"/>
      <c r="Z126" s="82" t="n"/>
      <c r="AA126" s="82" t="n"/>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23249.31</v>
      </c>
      <c r="D127" s="90" t="n">
        <v>17961.111</v>
      </c>
      <c r="E127" s="90" t="n">
        <v>18435.881</v>
      </c>
      <c r="F127" s="90" t="n">
        <v>29767.787</v>
      </c>
      <c r="G127" s="90" t="n">
        <v>24733.126</v>
      </c>
      <c r="H127" s="90" t="n">
        <v>23493.617</v>
      </c>
      <c r="I127" s="90" t="n">
        <v>21203.673</v>
      </c>
      <c r="J127" s="90" t="n">
        <v>24685.122</v>
      </c>
      <c r="K127" s="91" t="n"/>
      <c r="L127" s="92" t="n"/>
      <c r="M127" s="90" t="n"/>
      <c r="N127" s="90" t="n"/>
      <c r="O127" s="90" t="n"/>
      <c r="P127" s="90" t="n"/>
      <c r="Q127" s="90" t="n"/>
      <c r="R127" s="90" t="n"/>
      <c r="S127" s="90" t="n"/>
      <c r="T127" s="90" t="n"/>
      <c r="U127" s="91" t="n"/>
      <c r="V127" s="92" t="n"/>
      <c r="W127" s="90" t="n"/>
      <c r="X127" s="90" t="n"/>
      <c r="Y127" s="90" t="n"/>
      <c r="Z127" s="90" t="n"/>
      <c r="AA127" s="90" t="n"/>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8.xml><?xml version="1.0" encoding="utf-8"?>
<worksheet xmlns="http://schemas.openxmlformats.org/spreadsheetml/2006/main">
  <sheetPr>
    <outlinePr summaryBelow="1" summaryRight="1"/>
    <pageSetUpPr/>
  </sheetPr>
  <dimension ref="A1:R51"/>
  <sheetViews>
    <sheetView showGridLines="0" topLeftCell="A1" workbookViewId="0">
      <pane xSplit="2" ySplit="3" topLeftCell="C4" activePane="bottomRight" state="frozen"/>
      <selection pane="topRight"/>
      <selection pane="bottomLeft"/>
      <selection pane="bottomRight" activeCell="D35" sqref="D35"/>
    </sheetView>
  </sheetViews>
  <sheetFormatPr baseColWidth="10" defaultColWidth="9.3984375" defaultRowHeight="15"/>
  <cols>
    <col collapsed="1" width="42.59765625" bestFit="1" customWidth="1" style="97" min="1" max="1"/>
    <col width="26" customWidth="1" style="97" min="2" max="2"/>
    <col collapsed="1" width="36" customWidth="1" style="97" min="3" max="18"/>
    <col collapsed="1" width="9.3984375" customWidth="1" style="97" min="19" max="16384"/>
  </cols>
  <sheetData>
    <row r="1" ht="38" customHeight="1" s="173">
      <c r="A1" s="96" t="inlineStr">
        <is>
          <t>Kebijakan akuntansi signifikan</t>
        </is>
      </c>
      <c r="B1" s="96" t="n"/>
    </row>
    <row r="2">
      <c r="A2" s="98" t="n">
        <v>1</v>
      </c>
      <c r="B2" s="98" t="n"/>
    </row>
    <row r="3" ht="17" customHeight="1" s="173">
      <c r="A3" s="99" t="inlineStr">
        <is>
          <t>Period</t>
        </is>
      </c>
      <c r="B3" s="100" t="n"/>
      <c r="C3" s="101" t="inlineStr">
        <is>
          <t>2022-12-31</t>
        </is>
      </c>
      <c r="D3" s="101" t="inlineStr">
        <is>
          <t>2023-12-31</t>
        </is>
      </c>
      <c r="E3" s="101" t="inlineStr">
        <is>
          <t>2024-12-31</t>
        </is>
      </c>
      <c r="F3" s="101" t="inlineStr">
        <is>
          <t>2025-12-31</t>
        </is>
      </c>
      <c r="G3" s="101" t="n"/>
      <c r="H3" s="101" t="n"/>
      <c r="I3" s="101" t="n"/>
      <c r="J3" s="101" t="n"/>
      <c r="K3" s="101" t="n"/>
      <c r="L3" s="101" t="n"/>
      <c r="M3" s="101" t="n"/>
      <c r="N3" s="101" t="n"/>
      <c r="O3" s="101" t="n"/>
      <c r="P3" s="101" t="n"/>
      <c r="Q3" s="101" t="n"/>
      <c r="R3" s="101" t="n"/>
    </row>
    <row r="4" ht="18" customHeight="1" s="173" thickBot="1">
      <c r="A4" s="102" t="inlineStr">
        <is>
          <t>Kebijakan akuntansi signifikan</t>
        </is>
      </c>
      <c r="B4" s="102" t="n"/>
      <c r="C4" s="103" t="n"/>
      <c r="D4" s="103" t="n"/>
      <c r="E4" s="103" t="n"/>
      <c r="F4" s="103" t="n"/>
      <c r="G4" s="103" t="n"/>
      <c r="H4" s="103" t="n"/>
      <c r="I4" s="103" t="n"/>
      <c r="J4" s="103" t="n"/>
      <c r="K4" s="103" t="n"/>
      <c r="L4" s="103" t="n"/>
      <c r="M4" s="103" t="n"/>
      <c r="N4" s="103" t="n"/>
      <c r="O4" s="103" t="n"/>
      <c r="P4" s="103" t="n"/>
      <c r="Q4" s="103" t="n"/>
      <c r="R4" s="103" t="n"/>
    </row>
    <row r="5" ht="75" customHeight="1" s="173" thickBot="1">
      <c r="A5" s="104" t="inlineStr">
        <is>
          <t>Dasar penyusunan laporan keuangan konsolidasian</t>
        </is>
      </c>
      <c r="B5" s="104" t="n"/>
      <c r="C5" s="105" t="inlineStr">
        <is>
          <t>Laporan keuangan konsolidasian pada tanggal 
31 Desember 2022 dan 2021 dan untuk tahun-tahun yang berakhir pada 31 Desember 2022 dan 2021 disusun dan disajikan sesuai dengan Standar Akuntansi Keuangan di Indonesia, yang mencakup Pernyataan dan Interpretasi yang dikeluarkan oleh Dewan Standar Akuntansi Keuangan Ikatan Akuntan Indonesia dan Peraturan Bapepam-LK 
No. VIII.G.7 Lampiran Keputusan Ketua Bapepam-LK No. KEP-347/BL/2012 tanggal 25 Juni 2012 tentang “Penyajian dan Pengungkapan Laporan Keuangan Emiten atau Perusahaan Publik”. Laporan keuangan disusun dan disajikan sesuai dengan Pernyataan Standar Akuntansi Keuangan (“PSAK”), yaitu PSAK 101 (Revisi 2019) tentang “Penyajian Laporan Keuangan Syariah”, PSAK 102 (Revisi 2019) tentang “Akuntansi Murabahah”, PSAK 104 tentang ”Akuntansi Istishna”, PSAK 105 tentang “Akuntansi Mudharabah”, PSAK 106 tentang “Akuntansi Musyarakah”, PSAK 107 (Revisi 2016) tentang “Akuntansi Ijarah”, PSAK 110 (Revisi 2020) tentang “Akuntansi Sukuk”, PSAK 111 tentang “Akuntansi Wa’ad”, Pedoman Akuntansi Perbankan Syariah Indonesia (PAPSI Revisi 2013. Bank juga menerapkan Standar Akuntansi Keuangan di Indonesia (“SAK”), yang ditetapkan Ikatan Akuntan Indonesia (IAI).Laporan keuangan konsolidasian telah disajikan berdasarkan nilai historis, kecuali untuk beberapa akun yang dinilai menggunakan dasar pengukuran lain sebagaimana dijelaskan pada kebijakan akuntansi dari akun tersebut. Laporan keuangan konsolidasian disusun dengan dasar akrual, kecuali pendapatan dari istishna dan bagi hasil dari pembiayaan mudharabah dan musyarakah serta laporan arus kas konsolidasian. Laporan arus kas konsolidasian disusun menggunakan metode langsung dan arus kas dikelompokkan atas dasar aktivitas operasi, investasi dan pendanaan. Kas dan setara kas terdiri dari kas, giro pada Bank Indonesia dan giro pada bank lain, penempatan pada Bank Indonesia dan bank lain yang jatuh tempo dalam waktu 
3 (tiga) bulan sejak tanggal perolehan, sepanjang tidak digunakan sebagai jaminan atas pinjaman yang diterima serta tidak dibatasi penggunaannya. Mata uang penyajian yang digunakan dalam laporan keuangan konsolidasian adalah rupiah, yang merupakan mata uang fungsional. Angka-angka yang disajikan dalam laporan keuangan, kecuali bila dinyatakan secara khusus adalah dibulatkan dalam jutaan Rupiah.</t>
        </is>
      </c>
      <c r="D5" s="105" t="inlineStr">
        <is>
          <t>Laporan keuangan konsolidasian disusun dan disajikan sesuai dengan Standar Akuntansi Keuangan di Indonesia, yang mencakup Pernyataan dan Interpretasi yang dikeluarkan oleh Dewan Standar Akuntansi Keuangan Ikatan Akuntan Indonesia dan Peraturan Bapepam-LK No. VIII.G.7 Lampiran Keputusan Ketua Bapepam-LK No. KEP-347/BL/2012 tanggal 25 Juni 2012 tentang  dan Pengungkapan Laporan Keuangan Emiten atau Perusahaan Publik.   Laporan keuangan disusun dan disajikan sesuai dengan Pernyataan Standar Akuntansi Keuangan (), yaitu PSAK 101 (Revisi 2019) tentang  Laporan Keuangan Syariah PSAK 102 (Revisi 2019) tentang  Murabahah PSAK 104 tentang  Istishna PSAK 105 tentang  Mudharabah PSAK 106 tentang  Musyarakah PSAK 107 (Revisi 2016) tentang  Ijarah PSAK 110 (Revisi 2020) tentang  Sukuk PSAK 111 tentang  Wa Pedoman Akuntansi Perbankan Syariah Indonesia (PAPSI Revisi 2013. Bank juga menerapkan Standar Akuntansi Keuangan di Indonesia (), yang ditetapkan Ikatan Akuntan Indonesia (IAI). Laporan keuangan konsolidasian telah disajikan berdasarkan nilai historis, kecuali untuk beberapa akun yang dinilai menggunakan dasar pengukuran lain sebagaimana dijelaskan pada kebijakan akuntansi dari akun tersebut. Laporan keuangan konsolidasian disusun dengan dasar akrual, kecuali pendapatan dari istishna dan bagi hasil dari pembiayaan mudharabah dan musyarakah serta laporan arus kas konsolidasian. Laporan arus kas konsolidasian disusun menggunakan metode langsung dan arus kas dikelompokkan atas dasar aktivitas operasi, investasi dan pendanaan. Kas dan setara kas terdiri dari kas, giro pada Bank Indonesia dan giro pada bank lain, penempatan pada Bank Indonesia dan bank lain yang jatuh tempo dalam waktu 3 (tiga) bulan sejak tanggal perolehan, sepanjang tidak digunakan sebagai jaminan atas pinjaman yang diterima serta tidak dibatasi penggunaannya. Mata uang penyajian yang digunakan dalam laporan keuangan konsolidasian adalah Rupiah, yang merupakan mata uang fungsional. Angka-angka yang disajikan dalam laporan keuangan, kecuali bila dinyatakan secara khusus adalah dibulatkan dalam jutaan Rupiah.</t>
        </is>
      </c>
      <c r="E5" s="105" t="inlineStr">
        <is>
          <t>Laporan keuangan konsolidasian disusun dan disajikan sesuai dengan Standar Akuntansi Keuangan di Indonesia, yang mencakup Pernyataan dan Interpretasi yang dikeluarkan oleh Dewan Standar Akuntansi Keuangan Ikatan Akuntan Indonesia dan Peraturan Regulator Pasar Modal yaitu Peraturan No. VIII.G.7 Lampiran Keputusan Ketua Bapepam-LK tanggal 25 Juni 2012 tentang  dan Pengungkapan Laporan Keuangan Emiten atau Perusahaan Publik.                                            Laporan keuangan disusun dan disajikan sesuai dengan Pernyataan Standar Akuntansi Keuangan (), yaitu PSAK 401 (Revisi 2019) tentang  Laporan Keuangan Syariah PSAK 402 (Revisi 2019) tentang  Murabahah PSAK 404 tentang  Istishna PSAK 405 tentang  Mudharabah PSAK 406 tentang  Musyarakah PSAK 407 (Revisi 2016) tentang  Ijarah PSAK 410 (Revisi 2020) tentang  Sukuk PSAK 411 tentang  Wa Pedoman Akuntansi Perbankan Syariah Indonesia (PAPSI Revisi 2013. Bank juga menerapkan Standar Akuntansi Keuangan di Indonesia (), yang ditetapkan Ikatan Akuntan Indonesia (IAI).                                                                                          Laporan keuangan konsolidasian telah disajikan berdasarkan nilai historis, kecuali untuk beberapa akun yang dinilai menggunakan dasar pengukuran lain sebagaimana dijelaskan pada kebijakan akuntansi dari akun tersebut. Laporan keuangan konsolidasian disusun dengan dasar akrual, kecuali pendapatan dari istishna dan bagi hasil dari pembiayaan mudharabah dan musyarakah serta laporan arus kas konsolidasian.                                                                                                        Laporan arus kas konsolidasian disusun menggunakan metode langsung dan arus kas dikelompokkan atas dasar aktivitas operasi, investasi dan pendanaan. Kas dan setara kas terdiri dari kas, giro pada Bank Indonesia dan giro pada bank lain, penempatan pada Bank Indonesia dan bank lain yang jatuh tempo dalam waktu 3 (tiga) bulan sejak tanggal perolehan, sepanjang tidak digunakan sebagai jaminan atas pinjaman yang diterima serta tidak dibatasi penggunaannya. Mata uang penyajian yang digunakan dalam laporan keuangan konsolidasian adalah Rupiah, yang merupakan mata uang fungsional. Angka-angka yang disajikan dalam laporan keuangan, kecuali bila dinyatakan secara khusus adalah dibulatkan dalam jutaan Rupiah.</t>
        </is>
      </c>
      <c r="F5" s="105" t="inlineStr">
        <is>
          <t>Laporan keuangan konsolidasian disusun dan disajikan sesuai dengan Standar Akuntansi Keuangan Indonesia, yang mencakup Pernyataan dan Interpretasi yang dikeluarkan oleh Dewan Standar Akuntansi Keuangan Ikatan Akuntan Indonesia dan peraturan Bapepam-LK No. VIII.G.7 lampiran keputusan Ketua Bapepam-LK No. KEP
347/BL/2012 tanggal 25 Juni 2012 tentang  dan Pengungkapan Laporan Keuangan Emiten atau Perusahaan Publik sepanjang tidak bertentangan dengan suatu PSAK atau ISAK.                                                                                          Laporan keuangan disusun dan disajikan sesuai dengan Pernyataan Standar Akuntansi Keuangan (), yaitu PSAK 101 (Revisi 2019) tentang  Laporan Keuangan Syariah PSAK 102 (Revisi 2019) tentang  Murabahah 
PSAK 104 tentang  Istishna PSAK 105 tentang  Mudharabah PSAK 106 tentang  Musyarakah PSAK 107 (Revisi 2016) tentang  Ijarah PSAK 110 (Revisi 2020) tentang  Sukuk PSAK 111 tentang  Wa Pedoman Akuntansi Perbankan Syariah Indonesia (PAPSI 
Revisi 2013. Bank juga menerapkan Standar Akuntansi Keuangan di Indonesia (), yang ditetapkan Ikatan Akuntan Indonesia (IAI).                                                                                        Laporan keuangan konsolidasian telah disajikan berdasarkan nilai historis, kecuali untuk beberapa akun yang dinilai menggunakan dasar pengukuran lain sebagaimana dijelaskan pada kebijakan akuntansi dari akun tersebut. Laporan keuangan konsolidasian disusun dengan dasar akrual, kecuali pendapatan dari istishna dan bagi hasil dari pembiayaan mudharabah dan musyarakah serta laporan arus kas konsolidasian.                                                                                                        Laporan arus kas konsolidasian disusun menggunakan metode langsung dan arus kas dikelompokkan atas dasar aktivitas operasi, investasi dan pendanaan. Kas dan setara kas terdiri dari kas, giro pada Bank Indonesia dan giro pada bank lain, penempatan pada Bank Indonesia dan bank lain yang jatuh tempo dalam waktu 3 (tiga) bulan sejak tanggal perolehan, sepanjang tidak digunakan sebagai jaminan atas pinjaman yang diterima serta tidak dibatasi penggunaannya.                                                              Mata uang penyajian yang digunakan dalam laporan keuangan konsolidasian adalah Rupiah, yang merupakan mata uang fungsional. Angka-angka yang disajikan dalam laporan keuangan, kecuali bila dinyatakan secara khusus adalah dibulatkan dalam jutaan Rupiah.</t>
        </is>
      </c>
      <c r="G5" s="105" t="n"/>
      <c r="H5" s="105" t="n"/>
      <c r="I5" s="105" t="n"/>
      <c r="J5" s="105" t="n"/>
      <c r="K5" s="105" t="n"/>
      <c r="L5" s="105" t="n"/>
      <c r="M5" s="105" t="n"/>
      <c r="N5" s="105" t="n"/>
      <c r="O5" s="105" t="n"/>
      <c r="P5" s="105" t="n"/>
      <c r="Q5" s="105" t="n"/>
      <c r="R5" s="105" t="n"/>
    </row>
    <row r="6" ht="75" customHeight="1" s="173" thickBot="1">
      <c r="A6" s="104" t="inlineStr">
        <is>
          <t>Prinsip-prinsip konsolidasi</t>
        </is>
      </c>
      <c r="B6" s="104" t="n"/>
      <c r="C6" s="105" t="inlineStr">
        <is>
          <t>Laporan keuangan konsolidasian mencakup laporan keuangan Bank dan entitas anak seperti disebutkan pada Catatan 1.g.
Entitas anak adalah entitas yang dikendalikan oleh Bank, yakni Bank terekspos, atau memiliki hak atas imbal hasil variabel dari keterlibatannya dengan entitas dan memiliki kemampuan untuk mempengaruhi imbal hasil tersebut melalui kemampuan kini untuk mengarahkan aktivitas relevan dari entitas (kekuasaan atas investee). Keberadaan dan dampak dari hak suara potensial dimana Bank memiliki kemampuan praktis untuk melaksanakan (yakni hak substantif) dipertimbangkan saat menilai apakah Bank mengendalikan entitas lain.Laporan keuangan Bank dan entitas anak mencakup hasil usaha, arus kas, aset dan liabilitas dari Bank dan seluruh entitas anak yang, secara langsung dan tidak langsung, dikendalikan oleh Bank. Entitas anak dikonsolidasikan sejak tanggal efektif akuisisi, yaitu tanggal dimana Bank dan entitas anak secara efektif memperoleh pengendalian atas bisnis yang diakuisisi, sampai tanggal pengendalian berakhir.Entitas induk menyusun laporan keuangan konsolidasian dengan menggunakan kebijakan akuntansi yang sama untuk transaksi dan peristiwa lain dalam keadaan yang serupa. Seluruh transaksi, saldo, penghasilan, beban, dan arus kas dalam intra kelompok usaha terkait dengan transaksi antar entitas dalam kelompok usaha dieliminasi secara penuh.Bank dan entitas anak mengatribusikan laba rugi dan setiap komponen dari penghasilan komprehensif lain kepada pemilik entitas induk dan kepentingan non-pengendali meskipun hal tersebut mengakibatkan kepentingan non-pengendali memiliki saldo defisit. Bank dan entitas anak menyajikan kepentingan non-pengendali di ekuitas dalam laporan posisi keuangan konsolidasian, terpisah dari ekuitas pemilik entitas induk.Perubahan dalam bagian kepemilikan entitas induk pada entitas anak yang tidak mengakibatkan hilangnya pengendalian adalah transaksi ekuitas (yaitu transaksi dengan pemilik dalam kapasitasnya sebagai pemilik). Ketika proporsi ekuitas yang dimiliki oleh kepentingan non-pengendali berubah, Bank dan entitas anak menyesuaikan jumlah tercatat kepentingan pengendali dan kepentingan non-pengendali untuk mencerminkan perubahan kepemilikan relatifnya dalam entitas anak. Selisih antara jumlah tercatat kepentingan non-pengendali yang disesuaikan dan nilai wajar dari jumlah yang diterima atau dibayarkan diakui langsung dalam ekuitas dan diatribusikan pada pemilik dari entitas induk.Jika Bank dan entitas anak kehilangan pengendalian, maka Bank dan entitas anak akan:
a) Menghentikan pengakuan aset (termasuk goodwill) dan liabilitas entitas anak pada jumlah tercatatnya ketika pengendalian hilang;
b) Mengakui nilai wajar pembayaran yang diterima (jika ada) dari transaksi, peristiwa, atau keadaan yang mengakibatkan hilangnya pengendalian;
c) Mengakui sisa investasi pada entitas anak terdahulu pada nilai wajarnya pada tanggal hilangnya pengendalian; d) Mereklasifikasi ke laba rugi, atau mengalihkan secara langsung ke saldo laba jika disyaratkan oleh SAK lain, jumlah yang diakui dalam penghasilan komprehensif lain dalam kaitan dengan entitas anak;
e) Mengakui perbedaan apapun yang dihasilkan sebagai keuntungan atau kerugian dalam laba rugi yang diatribusikan kepada entitas induk.</t>
        </is>
      </c>
      <c r="D6" s="105" t="inlineStr">
        <is>
          <t>Laporan keuangan konsolidasian mencakup laporan keuangan Bank dan entitas anak seperti disebutkan pada Catatan 1.g.
Entitas anak adalah entitas yang dikendalikan oleh Bank, yakni Bank terekspos, atau memiliki hak atas imbal hasil variabel dari keterlibatannya dengan entitas dan memiliki kemampuan untuk mempengaruhi imbal hasil tersebut melalui kemampuan kini untuk mengarahkan aktivitas relevan dari entitas (kekuasaan atas investee). Keberadaan dan dampak dari hak suara potensial dimana Bank memiliki kemampuan praktis untuk melaksanakan (yakni hak substantif) dipertimbangkan saat menilai apakah Bank mengendalikan entitas lain.Laporan keuangan Bank dan entitas anak mencakup hasil usaha, arus kas, aset dan liabilitas dari Bank dan seluruh entitas anak yang, secara langsung dan tidak langsung, dikendalikan oleh Bank. Entitas anak dikonsolidasikan sejak tanggal efektif akuisisi, yaitu tanggal dimana Bank dan entitas anak secara efektif memperoleh pengendalian atas bisnis yang diakuisisi, sampai tanggal pengendalian berakhir.Entitas induk menyusun laporan keuangan konsolidasian dengan menggunakan kebijakan akuntansi yang sama untuk transaksi dan peristiwa lain dalam keadaan yang serupa. Seluruh transaksi, saldo, penghasilan, beban, dan arus kas dalam intra kelompok usaha terkait dengan transaksi antar entitas dalam kelompok usaha dieliminasi secara penuh.Bank dan entitas anak mengatribusikan laba rugi dan setiap komponen dari penghasilan komprehensif lain kepada pemilik entitas induk dan kepentingan non-pengendali meskipun hal tersebut mengakibatkan kepentingan non-pengendali memiliki saldo defisit. Bank dan entitas anak menyajikan kepentingan non-pengendali di ekuitas dalam laporan posisi keuangan konsolidasian, terpisah dari ekuitas pemilik entitas induk.Perubahan dalam bagian kepemilikan entitas induk pada entitas anak yang tidak mengakibatkan hilangnya pengendalian adalah transaksi ekuitas (yaitu transaksi dengan pemilik dalam kapasitasnya sebagai pemilik). Ketika proporsi ekuitas yang dimiliki oleh kepentingan non-pengendali berubah, Bank dan entitas anak menyesuaikan jumlah tercatat kepentingan pengendali dan kepentingan non-pengendali untuk mencerminkan perubahan kepemilikan relatifnya dalam entitas anak. Selisih antara jumlah tercatat kepentingan non-pengendali yang disesuaikan dan nilai wajar dari jumlah yang diterima atau dibayarkan diakui langsung dalam ekuitas dan diatribusikan pada pemilik dari entitas induk.Jika Bank dan entitas anak kehilangan pengendalian, maka Bank dan entitas anak akan:
a) Menghentikan pengakuan aset (termasuk goodwill) dan liabilitas entitas anak pada jumlah tercatatnya ketika pengendalian hilang;
b) Mengakui nilai wajar pembayaran yang diterima (jika ada) dari transaksi, peristiwa, atau keadaan yang mengakibatkan hilangnya pengendalian;
c) Mengakui sisa investasi pada entitas anak terdahulu pada nilai wajarnya pada tanggal hilangnya pengendalian; d) Mereklasifikasi ke laba rugi, atau mengalihkan secara langsung ke saldo laba jika disyaratkan oleh SAK lain, jumlah yang diakui dalam penghasilan komprehensif lain dalam kaitan dengan entitas anak;
e) Mengakui perbedaan apapun yang dihasilkan sebagai keuntungan atau kerugian dalam laba rugi yang diatribusikan kepada entitas induk.</t>
        </is>
      </c>
      <c r="E6" s="105" t="inlineStr">
        <is>
          <t>Laporan keuangan konsolidasian mencakup laporan keuangan Bank dan entitas anak seperti disebutkan pada Catatan 1.g.
Entitas anak adalah entitas yang dikendalikan oleh Bank, yakni Bank terekspos, atau memiliki hak atas imbal hasil variabel dari keterlibatannya dengan entitas dan memiliki kemampuan untuk mempengaruhi imbal hasil tersebut melalui kemampuan kini untuk mengarahkan aktivitas relevan dari entitas (kekuasaan atas investee). Keberadaan dan dampak dari hak suara potensial dimana Bank memiliki kemampuan praktis untuk melaksanakan (yakni hak substantif) dipertimbangkan saat menilai apakah Bank mengendalikan entitas lain.Laporan keuangan Bank dan entitas anak mencakup hasil usaha, arus kas, aset dan liabilitas dari Bank dan seluruh entitas anak yang, secara langsung dan tidak langsung, dikendalikan oleh Bank. Entitas anak dikonsolidasikan sejak tanggal efektif akuisisi, yaitu tanggal dimana Bank dan entitas anak secara efektif memperoleh pengendalian atas bisnis yang diakuisisi, sampai tanggal pengendalian berakhir.Entitas induk menyusun laporan keuangan konsolidasian dengan menggunakan kebijakan akuntansi yang sama untuk transaksi dan peristiwa lain dalam keadaan yang serupa. Seluruh transaksi, saldo, penghasilan, beban, dan arus kas dalam intra kelompok usaha terkait dengan transaksi antar entitas dalam kelompok usaha dieliminasi secara penuh.Bank dan entitas anak mengatribusikan laba rugi dan setiap komponen dari penghasilan komprehensif lain kepada pemilik entitas induk dan kepentingan non-pengendali meskipun hal tersebut mengakibatkan kepentingan non-pengendali memiliki saldo defisit. Bank dan entitas anak menyajikan kepentingan non-pengendali di ekuitas dalam laporan posisi keuangan konsolidasian, terpisah dari ekuitas pemilik entitas induk.Perubahan dalam bagian kepemilikan entitas induk pada entitas anak yang tidak mengakibatkan hilangnya pengendalian adalah transaksi ekuitas (yaitu transaksi dengan pemilik dalam kapasitasnya sebagai pemilik). Ketika proporsi ekuitas yang dimiliki oleh kepentingan non-pengendali berubah, Bank dan entitas anak menyesuaikan jumlah tercatat kepentingan pengendali dan kepentingan non-pengendali untuk mencerminkan perubahan kepemilikan relatifnya dalam entitas anak. Selisih antara jumlah tercatat kepentingan non-pengendali yang disesuaikan dan nilai wajar dari jumlah yang diterima atau dibayarkan diakui langsung dalam ekuitas dan diatribusikan pada pemilik dari entitas induk.Jika Bank dan entitas anak kehilangan pengendalian, maka Bank dan entitas anak akan:
a)	Menghentikan pengakuan aset (termasuk goodwill) dan liabilitas entitas anak pada jumlah tercatatnya ketika pengendalian hilang;
b)	Mengakui nilai wajar pembayaran yang diterima (jika ada) dari transaksi, peristiwa, atau keadaan yang mengakibatkan hilangnya pengendalian;
c)	Mengakui sisa investasi pada entitas anak terdahulu pada nilai wajarnya pada tanggal hilangnya pengendalian; d)	Mereklasifikasi ke laba rugi, atau mengalihkan secara langsung ke saldo laba jika disyaratkan oleh SAK lain, jumlah yang diakui dalam penghasilan komprehensif lain dalam kaitan dengan entitas anak;
e)	Mengakui perbedaan apapun yang dihasilkan sebagai keuntungan atau kerugian dalam laba rugi yang diatribusikan kepada entitas induk.</t>
        </is>
      </c>
      <c r="F6" s="105" t="inlineStr">
        <is>
          <t>Laporan keuangan konsolidasian mencakup laporan keuangan Bank dan entitas anak seperti disebutkan pada Catatan 1.g.
Entitas anak adalah entitas yang dikendalikan oleh Bank, yakni Bank terekspos, atau memiliki hak atas imbal hasil variabel dari keterlibatannya dengan entitas dan memiliki kemampuan untuk mempengaruhi imbal hasil tersebut melalui kemampuan kini untuk mengarahkan aktivitas relevan dari entitas (kekuasaan atas investee).                      Keberadaan dan dampak dari hak suara potensial dimana Bank memiliki kemampuan praktis untuk melaksanakan (yakni hak substantif) dipertimbangkan saat menilai apakah Bank mengendalikan entitas lain.                                                                          Laporan keuangan Bank dan entitas anak mencakup hasil usaha, arus kas, aset dan liabilitas dari Bank dan seluruh entitas anak yang, secara langsung dan tidak langsung, dikendalikan oleh Bank. Entitas anak dikonsolidasikan sejak tanggal efektif akuisisi, yaitu tanggal dimana Bank dan entitas anak secara efektif memperoleh pengendalian atas bisnis yang diakuisisi, sampai tanggal pengendalian berakhir.                                  Entitas induk menyusun laporan keuangan konsolidasian dengan menggunakan kebijakan akuntansi yang sama untuk transaksi dan peristiwa lain dalam keadaan yang serupa. Seluruh transaksi, saldo, penghasilan, beban, dan arus kas dalam intra kelompok usaha terkait dengan transaksi antar entitas dalam kelompok usaha dieliminasi secara penuh.Bank dan entitas anak mengatribusikan laba rugi dan setiap komponen dari penghasilan komprehensif lain kepada pemilik entitas induk dan kepentingan non-pengendali meskipun hal tersebut mengakibatkan kepentingan non-pengendali memiliki saldo defisit. Bank dan entitas anak menyajikan kepentingan non-pengendali di ekuitas dalam laporan posisi keuangan konsolidasian, terpisah dari ekuitas pemilik entitas induk.Perubahan dalam bagian kepemilikan entitas induk pada entitas anak yang tidak mengakibatkan hilangnya pengendalian adalah transaksi ekuitas (yaitu transaksi dengan pemilik dalam kapasitasnya sebagai pemilik). Ketika proporsi ekuitas yang dimiliki oleh kepentingan non-pengendali berubah, Bank dan entitas anak menyesuaikan jumlah tercatat kepentingan pengendali dan kepentingan non-pengendali untuk mencerminkan perubahan kepemilikan relatifnya dalam entitas anak. Selisih antara jumlah tercatat kepentingan non-pengendali yang disesuaikan dan nilai wajar dari jumlah yang diterima atau dibayarkan diakui langsung dalam ekuitas dan diatribusikan pada pemilik dari entitas induk.Jika Bank dan entitas anak kehilangan pengendalian, maka Bank dan entitas anak akan:
a)	Menghentikan pengakuan aset (termasuk goodwill) dan liabilitas entitas anak pada jumlah tercatatnya ketika pengendalian hilang;
b)	Mengakui nilai wajar pembayaran yang diterima (jika ada) dari transaksi, peristiwa, atau keadaan yang mengakibatkan hilangnya pengendalian;
c)	Mengakui sisa investasi pada entitas anak terdahulu pada nilai wajarnya pada tanggal hilangnya pengendalian; d)	Mereklasifikasi ke laba rugi, atau mengalihkan secara langsung ke saldo laba jika disyaratkan oleh SAK lain, jumlah yang diakui dalam penghasilan komprehensif lain dalam kaitan dengan entitas anak;
e)	Mengakui perbedaan apapun yang dihasilkan sebagai keuntungan atau kerugian dalam laba rugi yang diatribusikan kepada entitas induk.</t>
        </is>
      </c>
      <c r="G6" s="105" t="n"/>
      <c r="H6" s="105" t="n"/>
      <c r="I6" s="105" t="n"/>
      <c r="J6" s="105" t="n"/>
      <c r="K6" s="105" t="n"/>
      <c r="L6" s="105" t="n"/>
      <c r="M6" s="105" t="n"/>
      <c r="N6" s="105" t="n"/>
      <c r="O6" s="105" t="n"/>
      <c r="P6" s="105" t="n"/>
      <c r="Q6" s="105" t="n"/>
      <c r="R6" s="105" t="n"/>
    </row>
    <row r="7" ht="75" customHeight="1" s="173" thickBot="1">
      <c r="A7" s="104" t="inlineStr">
        <is>
          <t>Kas dan setara kas</t>
        </is>
      </c>
      <c r="B7" s="104" t="n"/>
      <c r="C7" s="105" t="inlineStr"/>
      <c r="D7" s="105" t="inlineStr">
        <is>
          <t>Kas dan setara kas terdiri dari kas, giro pada Bank Indonesia dan giro pada bank lain, penempatan pada Bank Indonesia dan bank lain yang jatuh tempo dalam waktu 3 (tiga) bulan sejak tanggal perolehan, sepanjang tidak digunakan sebagai jaminan atas pinjaman yang diterima serta tidak dibatasi penggunaannya.</t>
        </is>
      </c>
      <c r="E7" s="105" t="inlineStr">
        <is>
          <t>Kas dan setara kas terdiri dari kas, giro pada Bank Indonesia dan giro pada bank lain, penempatan pada Bank Indonesia dan bank lain yang jatuh tempo dalam waktu 3 (tiga) bulan sejak tanggal perolehan, sepanjang tidak digunakan sebagai jaminan atas pinjaman yang diterima serta tidak dibatasi penggunaannya.</t>
        </is>
      </c>
      <c r="F7" s="105" t="inlineStr">
        <is>
          <t>Kas dan setara kas terdiri dari kas, giro pada Bank Indonesia dan giro pada bank lain, penempatan pada Bank Indonesia dan bank lain yang jatuh tempo dalam waktu 3 (tiga) bulan sejak tanggal perolehan, sepanjang tidak digunakan sebagai jaminan atas pinjaman yang diterima serta tidak dibatasi penggunaannya.</t>
        </is>
      </c>
      <c r="G7" s="105" t="n"/>
      <c r="H7" s="105" t="n"/>
      <c r="I7" s="105" t="n"/>
      <c r="J7" s="105" t="n"/>
      <c r="K7" s="105" t="n"/>
      <c r="L7" s="105" t="n"/>
      <c r="M7" s="105" t="n"/>
      <c r="N7" s="105" t="n"/>
      <c r="O7" s="105" t="n"/>
      <c r="P7" s="105" t="n"/>
      <c r="Q7" s="105" t="n"/>
      <c r="R7" s="105" t="n"/>
    </row>
    <row r="8" ht="75" customHeight="1" s="173" thickBot="1">
      <c r="A8" s="104" t="inlineStr">
        <is>
          <t>Aset tetap</t>
        </is>
      </c>
      <c r="B8" s="104" t="n"/>
      <c r="C8" s="105" t="inlineStr">
        <is>
          <t>Aset tetap awalnya diakui sebesar biaya perolehan, yang terdiri atas harga perolehan dan biaya-biaya tambahan yang dapat diatribusikan langsung untuk membawa aset ke lokasi dan kondisi yang diinginkan supaya aset tersebut siap digunakan sesuai dengan maksud manajemen.Setelah pengakuan awal, aset tetap dinyatakan pada biaya perolehan dikurangi akumulasi penyusutan dan akumulasi rugi penurunan nilai.Tanah awalnya dinyatakan sebesar biaya perolehan dan tidak disusutkan. Setelah pengakuan awal, tanah diukur pada nilai wajar pada tanggal revaluasi dikurangi akumulasi rugi penurunan nilai setelah tanggal revaluasi. Penilaian terhadap tanah dilakukan oleh penilai yang memiliki kualifikasi profesional, dan dilakukan secara berkala untuk memastikan bahwa jumlah tercatat tanah tidak berbeda secara material dengan jumlah yang ditentukan dengan menggunakan nilai wajarnya pada akhir periode pelaporan.Kenaikan nilai tercatat yang timbul dari revaluasi dicatat sebagai “Surplus Revaluasi Aset Tetap”, dan disajikan dalam penghasilan komprehensif lain. Namun, kenaikan tersebut diakui dalam laba rugi hingga sebesar jumlah penurunan nilai aset yang sama akibat revaluasi yang pernah dilakukan sebelumnya dalam laba rugi. Penurunan nilai tercatat yang timbul dari revaluasi diakui dalam laba rugi. Revaluasi akan dilakukan dengan keteraturan yang cukup reguler untuk memastikan bahwa jumlah tercatat tidak berbeda secara material dari jumlah yang ditentukan dengan menggunakan nilai wajar pada akhir periode pelaporan. Jika perubahan nilai wajar tidak berbeda secara signifikan, aset tersebut akan direvaluasi paling kurang setiap 3 (tiga) atau 5 (lima) tahun sekali. Aset tetap yang diperoleh dalam pertukaran aset nonmoneter atau kombinasi aset moneter dan nonmoneter diukur dalam nilai wajar, kecuali: (i) transaksi pertukaran tidak memiliki substansi komersial, atau (ii) nilai wajar dari aset yang diterima dan diserahkan tidak dapat diukur secara andal.
Penyusutan aset dimulai pada saat aset tersebut siap untuk digunakan sesuai maksud penggunaannya dan dihitung dengan menggunakan metode garis lurus, berdasarkan taksiran masa manfaat ekonomis aset tetap yang bersangkutan, sebagai berikut:Pada setiap akhir tahun buku, manajemen melakukan pengkajian ulang atas nilai residu, masa manfaat dan metode penyusutan dan disesuaikan secara prospektif, jika diperlukan. Jumlah tercatat komponen dari suatu aset tetap dihentikan pengakuannya pada saat dilepaskan atau saat sudah tidak ada lagi manfaat ekonomis masa depan yang diekspektasikan dari penggunaan maupun pelepasannya. Keuntungan atau kerugian yang timbul dari penghentian pengakuan tersebut dimasukkan ke dalam laporan laba rugi dan penghasilan komprehensif lain konsolidasian untuk tahun penghentian pengakuan tersebut dilakukan. Beban pemeliharaan dan perbaikan dibebankan pada operasi pada saat terjadinya. Beban pemugaran dan penambahan dalam jumlah besar dikapitalisasi kepada jumlah tercatat aset tetap terkait bila besar kemungkinan manfaat ekonomi masa depan menjadi lebih besar dari standar kinerja awal yang ditetapkan sebelumnya dan disusutkan sepanjang sisa masa manfaat aset tetap terkait.</t>
        </is>
      </c>
      <c r="D8" s="105" t="inlineStr">
        <is>
          <t>Aset tetap awalnya diakui sebesar biaya perolehan, yang terdiri atas harga perolehan dan biaya-biaya tambahan yang dapat diatribusikan langsung untuk membawa aset ke lokasi dan kondisi yang diinginkan supaya aset tersebut siap digunakan sesuai dengan maksud manajemen.Setelah pengakuan awal, aset tetap dinyatakan pada biaya perolehan dikurangi akumulasi penyusutan dan akumulasi rugi penurunan nilai.Tanah awalnya dinyatakan sebesar biaya perolehan dan tidak disusutkan. Setelah pengakuan awal, tanah diukur pada nilai wajar pada tanggal revaluasi dikurangi akumulasi rugi penurunan nilai setelah tanggal revaluasi. Penilaian terhadap tanah dilakukan oleh penilai yang memiliki kualifikasi profesional, dan dilakukan secara berkala untuk memastikan bahwa jumlah tercatat tanah tidak berbeda secara material dengan jumlah yang ditentukan dengan menggunakan nilai wajarnya pada akhir periode pelaporan.Kenaikan nilai tercatat yang timbul dari revaluasi dicatat sebagai  Revaluasi Aset Tetap dan disajikan dalam penghasilan komprehensif lain. Namun, kenaikan tersebut diakui dalam laba rugi hingga sebesar jumlah penurunan nilai aset yang sama akibat revaluasi yang pernah dilakukan sebelumnya dalam laba rugi. Penurunan nilai tercatat yang timbul dari revaluasi diakui dalam laba rugi. Revaluasi akan dilakukan dengan keteraturan yang cukup reguler untuk memastikan bahwa jumlah tercatat tidak berbeda secara material dari jumlah yang ditentukan dengan menggunakan nilai wajar pada akhir periode pelaporan. Jika perubahan nilai wajar tidak berbeda secara signifikan, aset tersebut akan direvaluasi paling kurang setiap 3 (tiga) atau 5 (lima) tahun sekali. Aset tetap yang diperoleh dalam pertukaran aset nonmoneter atau kombinasi aset moneter dan nonmoneter diukur dalam nilai wajar, kecuali: (i) transaksi pertukaran tidak memiliki substansi komersial, atau (ii) nilai wajar dari aset yang diterima dan diserahkan tidak dapat diukur secara andal.
Penyusutan aset dimulai pada saat aset tersebut siap untuk digunakan sesuai maksud penggunaannya dan dihitung dengan menggunakan metode garis lurus, berdasarkan taksiran masa manfaat ekonomis aset tetap yang bersangkutan, sebagai berikut:Pada setiap akhir tahun buku, manajemen melakukan pengkajian ulang atas nilai residu, masa manfaat dan metode penyusutan dan disesuaikan secara prospektif, jika diperlukan. Jumlah tercatat komponen dari suatu aset tetap dihentikan pengakuannya pada saat dilepaskan atau saat sudah tidak ada lagi manfaat ekonomis masa depan yang diekspektasikan dari penggunaan maupun pelepasannya. Keuntungan atau kerugian yang timbul dari penghentian pengakuan tersebut dimasukkan ke dalam laporan laba rugi dan penghasilan komprehensif lain konsolidasian untuk tahun penghentian pengakuan tersebut dilakukan. Beban pemeliharaan dan perbaikan dibebankan pada operasi pada saat terjadinya. Beban pemugaran dan penambahan dalam jumlah besar dikapitalisasi kepada jumlah tercatat aset tetap terkait bila besar kemungkinan manfaat ekonomi masa depan menjadi lebih besar dari standar kinerja awal yang ditetapkan sebelumnya dan disusutkan sepanjang sisa masa manfaat aset tetap terkait.</t>
        </is>
      </c>
      <c r="E8" s="105" t="inlineStr">
        <is>
          <t>Aset tetap awalnya diakui sebesar biaya perolehan, yang terdiri atas harga perolehan dan biaya-biaya tambahan yang dapat diatribusikan langsung untuk membawa aset ke lokasi dan kondisi yang diinginkan supaya aset tersebut siap digunakan sesuai dengan maksud manajemen.Setelah pengakuan awal, aset tetap dinyatakan pada biaya perolehan dikurangi akumulasi penyusutan dan akumulasi rugi penurunan nilai.Tanah awalnya dinyatakan sebesar biaya perolehan dan tidak disusutkan. Setelah pengakuan awal, tanah diukur pada nilai wajar pada tanggal revaluasi dikurangi akumulasi rugi penurunan nilai setelah tanggal revaluasi. Penilaian terhadap tanah dilakukan oleh penilai yang memiliki kualifikasi profesional, dan dilakukan secara berkala untuk memastikan bahwa jumlah tercatat tanah tidak berbeda secara material dengan jumlah yang ditentukan dengan menggunakan nilai wajarnya pada akhir periode pelaporan.Kenaikan nilai tercatat yang timbul dari revaluasi dicatat sebagai  Revaluasi Aset Tetap dan disajikan dalam penghasilan komprehensif lain. Namun, kenaikan tersebut diakui dalam laba rugi hingga sebesar jumlah penurunan nilai aset yang sama akibat revaluasi yang pernah dilakukan sebelumnya dalam laba rugi. Penurunan nilai tercatat yang timbul dari revaluasi diakui dalam laba rugi. Revaluasi akan dilakukan dengan keteraturan yang cukup reguler untuk memastikan bahwa jumlah tercatat tidak berbeda secara material dari jumlah yang ditentukan dengan menggunakan nilai wajar pada akhir periode pelaporan. Jika perubahan nilai wajar tidak berbeda secara signifikan, aset tersebut akan direvaluasi paling kurang setiap 3 (tiga) atau 5 (lima) tahun sekali. Aset tetap yang diperoleh dalam pertukaran aset nonmoneter atau kombinasi aset moneter dan nonmoneter diukur dalam nilai wajar, kecuali: (i) transaksi pertukaran tidak memiliki substansi komersial, atau (ii) nilai wajar dari aset yang diterima dan diserahkan tidak dapat diukur secara andal.
Penyusutan aset dimulai pada saat aset tersebut siap untuk digunakan sesuai maksud penggunaannya dan dihitung dengan menggunakan metode garis lurus, berdasarkan taksiran masa manfaat ekonomis aset tetap yang bersangkutan, sebagai berikut:Pada setiap akhir tahun buku, manajemen melakukan pengkajian ulang atas nilai residu, masa manfaat dan metode penyusutan dan disesuaikan secara prospektif, jika diperlukan. Jumlah tercatat komponen dari suatu aset tetap dihentikan pengakuannya pada saat dilepaskan atau saat sudah tidak ada lagi manfaat ekonomis masa depan yang diekspektasikan dari penggunaan maupun pelepasannya. Keuntungan atau kerugian yang timbul dari penghentian pengakuan tersebut dimasukkan ke dalam laporan laba rugi dan penghasilan komprehensif lain konsolidasian untuk tahun penghentian pengakuan tersebut dilakukan. Beban pemeliharaan dan perbaikan dibebankan pada operasi pada saat terjadinya. Beban pemugaran dan penambahan dalam jumlah besar dikapitalisasi kepada jumlah tercatat aset tetap terkait bila besar kemungkinan manfaat ekonomi masa depan menjadi lebih besar dari standar kinerja awal yang ditetapkan sebelumnya dan disusutkan sepanjang sisa masa manfaat aset tetap terkait.</t>
        </is>
      </c>
      <c r="F8" s="105" t="inlineStr">
        <is>
          <t>Aset tetap awalnya diakui sebesar biaya perolehan, yang terdiri atas harga perolehan dan biaya-biaya tambahan yang dapat diatribusikan langsung untuk membawa aset ke lokasi dan kondisi yang diinginkan supaya aset tersebut siap digunakan sesuai dengan maksud manajemen.Setelah pengakuan awal, aset tetap dinyatakan pada biaya perolehan dikurangi akumulasi penyusutan dan akumulasi rugi penurunan nilai.Tanah awalnya dinyatakan sebesar biaya perolehan dan tidak disusutkan. Setelah pengakuan awal, tanah diukur pada nilai wajar pada tanggal revaluasi dikurangi akumulasi rugi penurunan nilai setelah tanggal revaluasi. Penilaian terhadap tanah dilakukan oleh penilai yang memiliki kualifikasi profesional, dan dilakukan secara berkala untuk memastikan bahwa jumlah tercatat tanah tidak berbeda secara material dengan jumlah yang ditentukan dengan menggunakan nilai wajarnya pada akhir periode pelaporan.Kenaikan nilai tercatat yang timbul dari revaluasi dicatat sebagai  Revaluasi Aset Tetap dan disajikan dalam penghasilan komprehensif lain. Namun, kenaikan tersebut diakui dalam laba rugi hingga sebesar jumlah penurunan nilai aset yang sama akibat revaluasi yang pernah dilakukan sebelumnya dalam laba rugi. Penurunan nilai tercatat yang timbul dari revaluasi diakui dalam laba rugi. Revaluasi akan dilakukan dengan keteraturan yang cukup reguler untuk memastikan bahwa jumlah tercatat tidak berbeda secara material dari jumlah yang ditentukan dengan menggunakan nilai wajar pada akhir periode pelaporan. Jika perubahan nilai wajar tidak berbeda secara signifikan, aset tersebut akan direvaluasi paling kurang setiap 3 (tiga) atau 5 (lima) tahun sekali. Aset tetap yang diperoleh dalam pertukaran aset nonmoneter atau kombinasi aset moneter dan nonmoneter diukur dalam nilai wajar, kecuali: (i) transaksi pertukaran tidak memiliki substansi komersial, atau (ii) nilai wajar dari aset yang diterima dan diserahkan tidak dapat diukur secara andal.
Penyusutan aset dimulai pada saat aset tersebut siap untuk digunakan sesuai maksud penggunaannya dan dihitung dengan menggunakan metode garis lurus, berdasarkan taksiran masa manfaat ekonomis aset tetap yang bersangkutan, sebagai berikut:Pada setiap akhir tahun buku, manajemen melakukan pengkajian ulang atas nilai residu, masa manfaat dan metode penyusutan dan disesuaikan secara prospektif, jika diperlukan. Jumlah tercatat komponen dari suatu aset tetap dihentikan pengakuannya pada saat dilepaskan atau saat sudah tidak ada lagi manfaat ekonomis masa depan yang diekspektasikan dari penggunaan maupun pelepasannya. Keuntungan atau kerugian yang timbul dari penghentian pengakuan tersebut dimasukkan ke dalam laporan laba rugi dan penghasilan komprehensif lain konsolidasian untuk tahun penghentian pengakuan tersebut dilakukan. Beban pemeliharaan dan perbaikan dibebankan pada operasi pada saat terjadinya. Beban pemugaran dan penambahan dalam jumlah besar dikapitalisasi kepada jumlah tercatat aset tetap terkait bila besar kemungkinan manfaat ekonomi masa depan menjadi lebih besar dari standar kinerja awal yang ditetapkan sebelumnya dan disusutkan sepanjang sisa masa manfaat aset tetap terkait.</t>
        </is>
      </c>
      <c r="G8" s="105" t="n"/>
      <c r="H8" s="105" t="n"/>
      <c r="I8" s="105" t="n"/>
      <c r="J8" s="105" t="n"/>
      <c r="K8" s="105" t="n"/>
      <c r="L8" s="105" t="n"/>
      <c r="M8" s="105" t="n"/>
      <c r="N8" s="105" t="n"/>
      <c r="O8" s="105" t="n"/>
      <c r="P8" s="105" t="n"/>
      <c r="Q8" s="105" t="n"/>
      <c r="R8" s="105" t="n"/>
    </row>
    <row r="9" ht="75" customHeight="1" s="173" thickBot="1">
      <c r="A9" s="104" t="inlineStr">
        <is>
          <t>Penurunan nilai aset nonkeuangan</t>
        </is>
      </c>
      <c r="B9" s="104" t="n"/>
      <c r="C9" s="105" t="inlineStr">
        <is>
          <t>Pada setiap akhir tahun periode pelaporan, Bank dan entitas anak menilai apakah terdapat indikasi suatu aset mengalami penurunan nilai. Jika terdapat indikasi tersebut, maka Bank dan entitas anak akan membuat estimasi atas jumlah terpulihkan aset tersebut.
Jumlah terpulihkan yang ditentukan untuk aset individual adalah jumlah yang lebih tinggi antara nilai wajar aset atau Unit Penghasil Kas (UPK) dikurangi biaya untuk menjual dan nilai pakainya, kecuali aset tersebut tidak menghasilkan arus kas masuk yang sebagian besar independen dari aset atau kelompok aset lain.Jika nilai tercatat aset lebih besar daripada nilai terpulihkannya, maka aset tersebut dianggap mengalami penurunan nilai dan nilai tercatat aset diturunkan menjadi sebesar nilai terpulihkannya. Rugi penurunan nilai dari operasi yang berkelanjutan diakui pada laporan laba rugi dan penghasilan komprehensif lain konsolidasian sebagai “rugi penurunan nilai”. Dalam menghitung nilai pakai, estimasi arus kas masa depan neto didiskontokan ke nilai kini dengan menggunakan tingkat diskonto sebelum pajak yang menggambarkan penilaian pasar kini atas nilai waktu uang dan risiko spesifik aset. Dalam menentukan nilai wajar dikurangi biaya pelepasan, mengacu pada PSAK 68: “Pengukuran Nilai Wajar” (Catatan 2d). Kerugian penurunan nilai dari operasi yang berkelanjutan, jika ada, diakui pada laporan laba rugi dan penghasilan komprehensif lain konsolidasian sesuai dengan kategori biaya yang konsisten dengan fungsi aset yang diturunkan nilainya.</t>
        </is>
      </c>
      <c r="D9" s="105" t="inlineStr">
        <is>
          <t>Pada setiap akhir tahun periode pelaporan, Bank dan entitas anak menilai apakah terdapat indikasi suatu aset mengalami penurunan nilai. Jika terdapat indikasi tersebut, maka Bank dan entitas anak akan membuat estimasi atas jumlah terpulihkan aset tersebut.
Jumlah terpulihkan yang ditentukan untuk aset individual adalah jumlah yang lebih tinggi antara nilai wajar aset atau Unit Penghasil Kas (UPK) dikurangi biaya untuk menjual dan nilai pakainya, kecuali aset tersebut tidak menghasilkan arus kas masuk yang sebagian besar independen dari aset atau kelompok aset lain.Jika nilai tercatat aset lebih besar daripada nilai terpulihkannya, maka aset tersebut dianggap mengalami penurunan nilai dan nilai tercatat aset diturunkan menjadi sebesar nilai terpulihkannya. Rugi penurunan nilai dari operasi yang berkelanjutan diakui pada laporan laba rugi dan penghasilan komprehensif lain konsolidasian sebagai  penurunan nilai. Dalam menghitung nilai pakai, estimasi arus kas masa depan neto didiskontokan ke nilai kini dengan menggunakan tingkat diskonto sebelum pajak yang menggambarkan penilaian pasar kini atas nilai waktu uang dan risiko spesifik aset. Dalam menentukan nilai wajar dikurangi biaya pelepasan, mengacu pada PSAK 68:  Nilai Wajar (Catatan 2d). Kerugian penurunan nilai dari operasi yang berkelanjutan, jika ada, diakui pada laporan laba rugi dan penghasilan komprehensif lain konsolidasian sesuai dengan kategori biaya yang konsisten dengan fungsi aset yang diturunkan nilainya.</t>
        </is>
      </c>
      <c r="E9" s="105" t="inlineStr">
        <is>
          <t>Pada setiap akhir tahun periode pelaporan, Bank dan entitas anak menilai apakah terdapat indikasi suatu aset mengalami penurunan nilai. Jika terdapat indikasi tersebut, maka Bank dan entitas anak akan membuat estimasi atas jumlah terpulihkan aset tersebut.
Jumlah terpulihkan yang ditentukan untuk aset individual adalah jumlah yang lebih tinggi antara nilai wajar aset atau Unit Penghasil Kas (UPK) dikurangi biaya untuk menjual dan nilai pakainya, kecuali aset tersebut tidak menghasilkan arus kas masuk yang sebagian besar independen dari aset atau kelompok aset lain.                            Jika nilai tercatat aset lebih besar daripada nilai terpulihkannya, maka aset tersebut dianggap mengalami penurunan nilai dan nilai tercatat aset diturunkan menjadi sebesar nilai terpulihkannya. Rugi penurunan nilai dari operasi yang berkelanjutan diakui pada laporan laba rugi dan penghasilan komprehensif lain konsolidasian sebagai  penurunan nilai.                                                                                                      Dalam menghitung nilai pakai, estimasi arus kas masa depan neto didiskontokan ke nilai kini dengan menggunakan tingkat diskonto sebelum pajak yang menggambarkan penilaian pasar kini atas nilai waktu uang dan risiko spesifik aset.                                Dalam menentukan nilai wajar dikurangi biaya pelepasan, mengacu pada PSAK 113:  Nilai Wajar (Catatan 2e).                                                               Kerugian penurunan nilai dari operasi yang berkelanjutan, jika ada, diakui pada laporan laba rugi dan penghasilan komprehensif lain konsolidasian sesuai dengan kategori biaya yang konsisten dengan fungsi aset yang diturunkan nilainya.</t>
        </is>
      </c>
      <c r="F9" s="105" t="inlineStr">
        <is>
          <t>Pada setiap akhir tahun periode pelaporan, Bank dan entitas anak menilai apakah terdapat indikasi suatu aset mengalami penurunan nilai. Jika terdapat indikasi tersebut, maka Bank dan entitas anak akan membuat estimasi atas jumlah terpulihkan aset tersebut.
Jumlah terpulihkan yang ditentukan untuk aset individual adalah jumlah yang lebih tinggi antara nilai wajar aset atau Unit Penghasil Kas (UPK) dikurangi biaya untuk menjual dan nilai pakainya, kecuali aset tersebut tidak menghasilkan arus kas masuk yang sebagian besar independen dari aset atau kelompok aset lain.                            Jika nilai tercatat aset lebih besar daripada nilai terpulihkannya, maka aset tersebut dianggap mengalami penurunan nilai dan nilai tercatat aset diturunkan menjadi sebesar nilai terpulihkannya. Rugi penurunan nilai dari operasi yang berkelanjutan diakui pada laporan laba rugi dan penghasilan komprehensif lain konsolidasian sebagai  penurunan nilai.                                                                                                      Dalam menghitung nilai pakai, estimasi arus kas masa depan neto didiskontokan ke nilai kini dengan menggunakan tingkat diskonto sebelum pajak yang menggambarkan penilaian pasar kini atas nilai waktu uang dan risiko spesifik aset.                                Dalam menentukan nilai wajar dikurangi biaya pelepasan, mengacu pada PSAK 113:  Nilai Wajar (Catatan 2e).                                                               Kerugian penurunan nilai dari operasi yang berkelanjutan, jika ada, diakui pada laporan laba rugi dan penghasilan komprehensif lain konsolidasian sesuai dengan kategori biaya yang konsisten dengan fungsi aset yang diturunkan nilainya.</t>
        </is>
      </c>
      <c r="G9" s="105" t="n"/>
      <c r="H9" s="105" t="n"/>
      <c r="I9" s="105" t="n"/>
      <c r="J9" s="105" t="n"/>
      <c r="K9" s="105" t="n"/>
      <c r="L9" s="105" t="n"/>
      <c r="M9" s="105" t="n"/>
      <c r="N9" s="105" t="n"/>
      <c r="O9" s="105" t="n"/>
      <c r="P9" s="105" t="n"/>
      <c r="Q9" s="105" t="n"/>
      <c r="R9" s="105" t="n"/>
    </row>
    <row r="10" hidden="1" ht="75" customHeight="1" s="173" thickBot="1">
      <c r="A10" s="104" t="inlineStr">
        <is>
          <t>Beban tangguhan</t>
        </is>
      </c>
      <c r="B10" s="104" t="n"/>
      <c r="C10" s="105" t="inlineStr"/>
      <c r="D10" s="105" t="inlineStr"/>
      <c r="E10" s="105" t="inlineStr"/>
      <c r="F10" s="105" t="inlineStr"/>
      <c r="G10" s="105" t="n"/>
      <c r="H10" s="105" t="n"/>
      <c r="I10" s="105" t="n"/>
      <c r="J10" s="105" t="n"/>
      <c r="K10" s="105" t="n"/>
      <c r="L10" s="105" t="n"/>
      <c r="M10" s="105" t="n"/>
      <c r="N10" s="105" t="n"/>
      <c r="O10" s="105" t="n"/>
      <c r="P10" s="105" t="n"/>
      <c r="Q10" s="105" t="n"/>
      <c r="R10" s="105" t="n"/>
    </row>
    <row r="11" ht="75" customHeight="1" s="173" thickBot="1">
      <c r="A11" s="104" t="inlineStr">
        <is>
          <t>Pengakuan pendapatan dan beban</t>
        </is>
      </c>
      <c r="B11" s="104" t="n"/>
      <c r="C11" s="105" t="inlineStr">
        <is>
          <t>a. Pendapatan dan beban bunga atas aset tersedia untuk dijual, serta aset keuangan dan liabilitas keuangan yang dicatat berdasarkan biaya perolehan diamortisasi diakui pada laporan laba rugi dan penghasilan komprehensif lain konsolidasian dengan menggunakan metode suku bunga efektif.
b. Keuntungan dan kerugian yang belum direalisasi yang timbul dari perubahan nilai wajar aset keuangan dan liabilitas keuangan yang diukur pada nilai wajar melalui laporan laba rugi diakui pada laporan laba rugi dan penghasilan komprehensif lain konsolidasian. Keuntungan dan kerugian yang belum direalisasi yang timbul dari perubahan nilai wajar aset keuangan yang diklasifikasikan dalam kelompok tersedia untuk dijual kecuali keuntungan atau kerugian akibat perubahan nilai tukar diakui secara langsung dalam ekuitas, sampai aset keuangan tersebut dihentikan pengakuannya atau adanya penurunan nilai. Pada saat aset keuangan dihentikan pengakuannya atau dilakukan penurunan nilai, keuntungan atau kerugian kumulatif yang sebelumnya diakui dalam ekuitas harus diakui pada laporan laba rugi dan penghasilan komprehensif lain konsolidasian.</t>
        </is>
      </c>
      <c r="D11" s="105" t="inlineStr">
        <is>
          <t>a. Pendapatan dan beban bunga atas aset tersedia untuk dijual, serta aset keuangan dan liabilitas keuangan yang dicatat berdasarkan biaya perolehan diamortisasi diakui pada laporan laba rugi dan penghasilan komprehensif lain konsolidasian dengan menggunakan metode suku bunga efektif.
b. Keuntungan dan kerugian yang belum direalisasi yang timbul dari perubahan nilai wajar aset keuangan dan liabilitas keuangan yang diukur pada nilai wajar melalui laporan laba rugi diakui pada laporan laba rugi dan penghasilan komprehensif lain konsolidasian. Keuntungan dan kerugian yang belum direalisasi yang timbul dari perubahan nilai wajar aset keuangan yang diklasifikasikan dalam kelompok tersedia untuk dijual kecuali keuntungan atau kerugian akibat perubahan nilai tukar diakui secara langsung dalam ekuitas, sampai aset keuangan tersebut dihentikan pengakuannya atau adanya penurunan nilai. Pada saat aset keuangan dihentikan pengakuannya atau dilakukan penurunan nilai, keuntungan atau kerugian kumulatif yang sebelumnya diakui dalam ekuitas harus diakui pada laporan laba rugi dan penghasilan komprehensif lain konsolidasian.</t>
        </is>
      </c>
      <c r="E11" s="105" t="inlineStr">
        <is>
          <t>a. Pendapatan dan beban bunga atas aset-aset keuangan yang diukur pada nilai wajar melalui penghasilan komprehensif lain (FVOCI), serta aset keuangan dan liabilitas keuangan yang dicatat berdasarkan biaya perolehan diamortisasi diakui pada laba rugi dengan menggunakan metode suku bunga efektif.
b. Keuntungan dan kerugian yang belum direalisasi yang timbul dari perubahan nilai wajar aset keuangan dan liabilitas keuangan yang diukur pada nilai wajar melalui laba rugi diakui pada laba rugi.                                                                                                   Keuntungan dan kerugian yang belum direalisasi yang timbul dari perubahan nilai wajar aset keuangan yang diklasifikasikan dalam kelompok nilai wajar melalui penghasilan komprehensif lain (FVOCI), kecuali keuntungan atau kerugian akibat perubahan nilai tukar diakui secara langsung dalam ekuitas, sampai aset keuangan tersebut dihentikan pengakuannya atau adanya penurunan nilai.                                                                  Pada saat aset keuangan dihentikan pengakuannya atau dilakukan penurunan nilai, keuntungan atau kerugian kumulatif yang sebelumnya diakui dalam ekuitas harus diakui pada laba rugi.</t>
        </is>
      </c>
      <c r="F11" s="105" t="inlineStr">
        <is>
          <t>a. Pendapatan dan beban bunga atas aset-aset keuangan yang diukur pada nilai wajar melalui penghasilan komprehensif lain (FVOCI), serta aset keuangan dan liabilitas keuangan yang dicatat berdasarkan biaya perolehan diamortisasi diakui pada laba rugi dengan menggunakan metode suku bunga efektif.
b. Keuntungan dan kerugian yang belum direalisasi yang timbul dari perubahan nilai wajar aset keuangan dan liabilitas keuangan yang diukur pada nilai wajar melalui laba rugi diakui pada laba rugi.                                                                                                   Keuntungan dan kerugian yang belum direalisasi yang timbul dari perubahan nilai wajar aset keuangan yang diklasifikasikan dalam kelompok nilai wajar melalui penghasilan komprehensif lain (FVOCI), kecuali keuntungan atau kerugian akibat perubahan nilai tukar diakui secara langsung dalam ekuitas, sampai aset keuangan tersebut dihentikan pengakuannya atau adanya penurunan nilai.                                                                  Pada saat aset keuangan dihentikan pengakuannya atau dilakukan penurunan nilai, keuntungan atau kerugian kumulatif yang sebelumnya diakui dalam ekuitas harus diakui pada laba rugi.</t>
        </is>
      </c>
      <c r="G11" s="105" t="n"/>
      <c r="H11" s="105" t="n"/>
      <c r="I11" s="105" t="n"/>
      <c r="J11" s="105" t="n"/>
      <c r="K11" s="105" t="n"/>
      <c r="L11" s="105" t="n"/>
      <c r="M11" s="105" t="n"/>
      <c r="N11" s="105" t="n"/>
      <c r="O11" s="105" t="n"/>
      <c r="P11" s="105" t="n"/>
      <c r="Q11" s="105" t="n"/>
      <c r="R11" s="105" t="n"/>
    </row>
    <row r="12" ht="75" customHeight="1" s="173" thickBot="1">
      <c r="A12" s="104" t="inlineStr">
        <is>
          <t>Penjabaran mata uang asing</t>
        </is>
      </c>
      <c r="B12" s="104" t="n"/>
      <c r="C12" s="105" t="inlineStr">
        <is>
          <t>Transaksi dalam mata uang asing dijabarkan ke mata uang rupiah dengan menggunakan kurs yang berlaku pada tanggal transaksi. Pada tanggal laporan posisi keuangan konsolidasian, aset dan liabilitas moneter dalam mata uang asing dijabarkan dengan menggunakan kurs yang berlaku pada tanggal laporan posisi keuangan konsolidasian.
Keuntungan dan kerugian selisih kurs yang timbul dari transaksi dalam mata uang asing dan dari penjabaran aset dan liabilitas moneter dalam mata uang asing diakui dalam laporan laba rugi dan penghasilan komprehensif lain konsolidasian tahun berjalan.
Laba atau rugi kurs valuta asing atas aset dan liabilitas moneter merupakan selisih antara biaya perolehan diamortisasi dalam rupiah pada awal tahun, disesuaikan dengan tingkat suku bunga efektif dan pembayaran selama tahun berjalan, dan biaya perolehan diamortisasi dalam valuta asing yang dijabarkan ke dalam rupiah dengan menggunakan kurs pada akhir tahun.
Aset dan liabilitas non-moneter dalam mata uang asing dijabarkan dengan menggunakan kurs pada tanggal transaksi.</t>
        </is>
      </c>
      <c r="D12" s="105" t="inlineStr">
        <is>
          <t>Transaksi dalam mata uang asing dijabarkan ke mata uang rupiah dengan menggunakan kurs yang berlaku pada tanggal transaksi. Pada tanggal laporan posisi keuangan konsolidasian, aset dan liabilitas moneter dalam mata uang asing dijabarkan dengan menggunakan kurs yang berlaku pada tanggal laporan posisi keuangan konsolidasian.
Keuntungan dan kerugian selisih kurs yang timbul dari transaksi dalam mata uang asing dan dari penjabaran aset dan liabilitas moneter dalam mata uang asing diakui dalam laporan laba rugi dan penghasilan komprehensif lain konsolidasian tahun berjalan.
Laba atau rugi kurs valuta asing atas aset dan liabilitas moneter merupakan selisih antara biaya perolehan diamortisasi dalam rupiah pada awal tahun, disesuaikan dengan tingkat suku bunga efektif dan pembayaran selama tahun berjalan, dan biaya perolehan diamortisasi dalam valuta asing yang dijabarkan ke dalam rupiah dengan menggunakan kurs pada akhir tahun.
Aset dan liabilitas non-moneter dalam mata uang asing dijabarkan dengan menggunakan kurs pada tanggal transaksi.</t>
        </is>
      </c>
      <c r="E12" s="105" t="inlineStr">
        <is>
          <t>Transaksi dalam mata uang asing dijabarkan ke mata uang rupiah dengan menggunakan kurs yang berlaku pada tanggal transaksi. Pada tanggal laporan posisi keuangan konsolidasian, aset dan liabilitas moneter dalam mata uang asing dijabarkan dengan menggunakan kurs yang berlaku pada tanggal laporan posisi keuangan konsolidasian.
Keuntungan dan kerugian selisih kurs yang timbul dari transaksi dalam mata uang asing dan dari penjabaran aset dan liabilitas moneter dalam mata uang asing diakui dalam laporan laba rugi dan penghasilan komprehensif lain konsolidasian tahun berjalan.
Laba atau rugi kurs valuta asing atas aset dan liabilitas moneter merupakan selisih antara biaya perolehan diamortisasi dalam rupiah pada awal tahun, disesuaikan dengan tingkat suku bunga efektif dan pembayaran selama tahun berjalan, dan biaya perolehan diamortisasi dalam valuta asing yang dijabarkan ke dalam rupiah dengan menggunakan kurs pada akhir tahun.
Aset dan liabilitas non-moneter dalam mata uang asing dijabarkan dengan menggunakan kurs pada tanggal transaksi.</t>
        </is>
      </c>
      <c r="F12" s="105" t="inlineStr">
        <is>
          <t>Transaksi dalam mata uang asing dijabarkan ke mata uang rupiah dengan menggunakan kurs yang berlaku pada tanggal transaksi. Pada tanggal laporan posisi keuangan konsolidasian, aset dan liabilitas moneter dalam mata uang asing dijabarkan dengan menggunakan kurs yang berlaku pada tanggal laporan posisi keuangan konsolidasian.
Keuntungan dan kerugian selisih kurs yang timbul dari transaksi dalam mata uang asing dan dari penjabaran aset dan liabilitas moneter dalam mata uang asing diakui dalam laporan laba rugi dan penghasilan komprehensif lain konsolidasian tahun berjalan.
Laba atau rugi kurs valuta asing atas aset dan liabilitas moneter merupakan selisih antara biaya perolehan diamortisasi dalam rupiah pada awal tahun, disesuaikan dengan tingkat suku bunga efektif dan pembayaran selama tahun berjalan, dan biaya perolehan diamortisasi dalam valuta asing yang dijabarkan ke dalam rupiah dengan menggunakan kurs pada akhir tahun.
Aset dan liabilitas non-moneter dalam mata uang asing dijabarkan dengan menggunakan kurs pada tanggal transaksi.</t>
        </is>
      </c>
      <c r="G12" s="105" t="n"/>
      <c r="H12" s="105" t="n"/>
      <c r="I12" s="105" t="n"/>
      <c r="J12" s="105" t="n"/>
      <c r="K12" s="105" t="n"/>
      <c r="L12" s="105" t="n"/>
      <c r="M12" s="105" t="n"/>
      <c r="N12" s="105" t="n"/>
      <c r="O12" s="105" t="n"/>
      <c r="P12" s="105" t="n"/>
      <c r="Q12" s="105" t="n"/>
      <c r="R12" s="105" t="n"/>
    </row>
    <row r="13" ht="75" customHeight="1" s="173" thickBot="1">
      <c r="A13" s="104" t="inlineStr">
        <is>
          <t>Transaksi dengan pihak berelasi</t>
        </is>
      </c>
      <c r="B13" s="104" t="n"/>
      <c r="C13" s="105" t="inlineStr">
        <is>
          <t>Dalam menjalankan usahanya, Bank dan entitas anak melakukan transaksi dengan pihak-pihak berelasi seperti yang didefinisikan dalam PSAK 7 (Revisi 2015) tentang “Pengungkapan Pihak-Pihak Berelasi”.
Yang dimaksud dengan pihak yang berelasi adalah orang atau entitas yang berelasi dengan entitas pelapor sebagai berikut:
a) Orang atau anggota keluarga terdekat mempunyai relasi dengan entitas pelapor jika orang tersebut:
1. memiliki pengendalian atau pengendalian bersama atas entitas pelapor;
2. memiliki pengaruh signifikan atas entitas pelapor; atau
3. merupakan personil manajemen kunci entitas pelapor atau entitas induk dari entitas pelapor.
b) Satu entitas berelasi dengan entitas pelapor jika memenuhi salah satu hal berikut:
1. Entitas dan entitas pelapor adalah anggota dari kelompok usaha yang sama (artinya entitas induk, entitas anak, dan entitas anak berikutnya terkait dengan entitas lainnya);
2. Satu entitas adalah entitas asosiasi atau ventura bersama dari entitas lain (atau entitas asosiasi atau ventura bersama yang merupakan anggota suatu kelompok usaha, yang tersebut adalah anggotanya);
3. Kedua entitas tersebut adalah ventura bersama dari pihak ketiga yang sama;
4. Satu entitas adalah ventura bersama dari entitas ketiga dan entitas yang lain adalah entitas asosiasi dari entitas ketiga;
5. Entitas tersebut adalah suatu program imbalan pasca kerja untuk imbalan kerja dari salah satu entitas pelapor atau entitas yang terkait dengan entitas pelapor;
6. Entitas yang dikendalikan atau dikendalikan bersama oleh orang yang diidentifikasi dalam huruf (a); 
7. Orang yang diidentifikasi dalam huruf (a). (1) memiliki pengaruh signifikan atas entitas atau personil manajemen kunci entitas (atau entitas induk dari entitas); atau
8. Entitas atau anggota dari kelompok yang mana entitas merupakan bagian dari kelompok tersebut, menyediakan jasa personil manajemen kunci kepada entitas pelapor atau kepada entitas induk dari entitas pelapor.
Transaksi dengan pihak-pihak berelasi dilakukan dengan syarat dan kondisi yang sama dengan transaksi-transaksi dengan pihak ketiga. Transaksi yang dilakukan Bank dan entitas anak telah memenuhi Peraturan Otoritas Jasa Keuangan (POJK) No.42/POJK.04/2020 tentang “Transaksi Afiliasi dan Transaksi Benturan Kepentingan”. Seluruh transaksi dan saldo yang material dengan pihak-pihak berelasi diungkapkan dalam catatan atas laporan keuangan konsolidasian yang relevan dan rinciannya telah disajikan dalam Catatan 43.</t>
        </is>
      </c>
      <c r="D13" s="105" t="inlineStr">
        <is>
          <t>Dalam menjalankan usahanya, Bank dan entitas anak melakukan transaksi dengan pihak-pihak berelasi seperti yang didefinisikan dalam PSAK 7 (Revisi 2015) tentang  Pihak-Pihak Berelasi.
Yang dimaksud dengan pihak yang berelasi adalah orang atau entitas yang berelasi dengan entitas pelapor sebagai berikut:
a) Orang atau anggota keluarga terdekat mempunyai relasi dengan entitas pelapor jika orang tersebut:
1. memiliki pengendalian atau pengendalian bersama atas entitas pelapor;
2. memiliki pengaruh signifikan atas entitas pelapor; atau
3. merupakan personil manajemen kunci entitas pelapor atau entitas induk dari entitas pelapor.
b) Satu entitas berelasi dengan entitas pelapor jika memenuhi salah satu hal berikut:
1. Entitas dan entitas pelapor adalah anggota dari kelompok usaha yang sama (artinya entitas induk, entitas anak, dan entitas anak berikutnya terkait dengan entitas lainnya);
2. Satu entitas adalah entitas asosiasi atau ventura bersama dari entitas lain (atau entitas asosiasi atau ventura bersama yang merupakan anggota suatu kelompok usaha, yang tersebut adalah anggotanya);
3. Kedua entitas tersebut adalah ventura bersama dari pihak ketiga yang sama;
4. Satu entitas adalah ventura bersama dari entitas ketiga dan entitas yang lain adalah entitas asosiasi dari entitas ketiga;
5. Entitas tersebut adalah suatu program imbalan pasca kerja untuk imbalan kerja dari salah satu entitas pelapor atau entitas yang terkait dengan entitas pelapor;
6. Entitas yang dikendalikan atau dikendalikan bersama oleh orang yang diidentifikasi dalam huruf (a); 
7. Orang yang diidentifikasi dalam huruf (a). (1) memiliki pengaruh signifikan atas entitas atau personil manajemen kunci entitas (atau entitas induk dari entitas); atau
8. Entitas atau anggota dari kelompok yang mana entitas merupakan bagian dari kelompok tersebut, menyediakan jasa personil manajemen kunci kepada entitas pelapor atau kepada entitas induk dari entitas pelapor.
Transaksi dengan pihak-pihak berelasi dilakukan dengan syarat dan kondisi yang sama dengan transaksi-transaksi dengan pihak ketiga. Transaksi yang dilakukan Bank dan entitas anak telah memenuhi Peraturan Otoritas Jasa Keuangan (POJK) No.42/POJK.04/2020 tentang  Afiliasi dan Transaksi Benturan Kepentingan. Seluruh transaksi dan saldo yang material dengan pihak-pihak berelasi diungkapkan dalam catatan atas laporan keuangan konsolidasian yang relevan dan rinciannya telah disajikan dalam Catatan 43.</t>
        </is>
      </c>
      <c r="E13" s="105" t="inlineStr">
        <is>
          <t>Bank melakukan transaksi dengan pihak berelasi. Sesuai dengan PSAK 224 tentang  Pihak-Pihak Berelasi.
Pihak-pihak berelasi adalah orang atau entitas yang terkait dengan entitas yang menyiapkan laporan keuangannya (dalam Pernyataan ini dirujuk sebagai  pelapor).
a)	Orang atau anggota keluarga terdekat mempunyai relasi dengan entitas pelapor jika orang tersebut:
1.	memiliki pengendalian atau pengendalian bersama atas entitas pelapor;
2.	memiliki pengaruh signifikan atas entitas pelapor; atau
3.	merupakan personil manajemen kunci entitas pelapor atau entitas induk dari entitas pelapor.
b)	Satu entitas berelasi dengan entitas pelapor jika memenuhi salah satu hal berikut:
1.	Entitas dan entitas pelapor adalah anggota dari kelompok usaha yang sama (artinya entitas induk, entitas anak, dan entitas anak berikutnya terkait dengan entitas lainnya);
2.	Satu entitas adalah entitas asosiasi atau ventura bersama dari entitas lain (atau entitas asosiasi atau ventura bersama yang merupakan anggota suatu kelompok usaha, yang tersebut adalah anggotanya);
3.	Kedua entitas tersebut adalah ventura bersama dari pihak ketiga yang sama;
4.	Satu entitas adalah ventura bersama dari entitas ketiga dan entitas yang lain adalah entitas asosiasi dari entitas ketiga;
5.	Entitas tersebut adalah suatu program imbalan pasca kerja untuk imbalan kerja dari salah satu entitas pelapor atau entitas yang terkait dengan entitas pelapor;
6.	Entitas yang dikendalikan atau dikendalikan bersama oleh orang yang diidentifikasi dalam huruf (a); 
7.	Orang yang diidentifikasi dalam huruf (a). (1) memiliki pengaruh signifikan atas entitas atau personil manajemen kunci entitas (atau entitas induk dari entitas); atau
8.	Entitas atau anggota dari kelompok yang mana entitas merupakan bagian dari kelompok tersebut, menyediakan jasa personil manajemen kunci kepada entitas pelapor atau kepada entitas induk dari entitas pelapor.
Transaksi dengan pihak-pihak berelasi dilakukan dengan syarat dan kondisi yang sama dengan transaksi-transaksi dengan pihak ketiga. Transaksi yang dilakukan Bank dan entitas anak telah memenuhi Peraturan Otoritas Jasa Keuangan (POJK) No.42/POJK.04/2020 tentang  Afiliasi dan Transaksi Benturan Kepentingan. Seluruh transaksi dan saldo yang material dengan pihak-pihak berelasi diungkapkan dalam catatan atas laporan keuangan konsolidasian yang relevan dan rinciannya telah disajikan dalam Catatan 43.</t>
        </is>
      </c>
      <c r="F13" s="105" t="inlineStr">
        <is>
          <t>Bank melakukan transaksi dengan pihak berelasi. Sesuai dengan PSAK 224 tentang  Pihak-Pihak Berelasi.
Pihak-pihak berelasi adalah orang atau entitas yang terkait dengan entitas yang menyiapkan laporan keuangannya (dalam Pernyataan ini dirujuk sebagai  pelapor).
a)	Orang atau anggota keluarga terdekat mempunyai relasi dengan entitas pelapor jika orang tersebut:
1.	memiliki pengendalian atau pengendalian bersama atas entitas pelapor;
2.	memiliki pengaruh signifikan atas entitas pelapor; atau
3.	merupakan personil manajemen kunci entitas pelapor atau entitas induk dari entitas pelapor.
b)	Satu entitas berelasi dengan entitas pelapor jika memenuhi salah satu hal berikut:
1.	Entitas dan entitas pelapor adalah anggota dari kelompok usaha yang sama (artinya entitas induk, entitas anak, dan entitas anak berikutnya terkait dengan entitas lainnya);
2.	Satu entitas adalah entitas asosiasi atau ventura bersama dari entitas lain (atau entitas asosiasi atau ventura bersama yang merupakan anggota suatu kelompok usaha, yang tersebut adalah anggotanya);
3.	Kedua entitas tersebut adalah ventura bersama dari pihak ketiga yang sama;
4.	Satu entitas adalah ventura bersama dari entitas ketiga dan entitas yang lain adalah entitas asosiasi dari entitas ketiga;
5.	Entitas tersebut adalah suatu program imbalan pasca kerja untuk imbalan kerja dari salah satu entitas pelapor atau entitas yang terkait dengan entitas pelapor;
6.	Entitas yang dikendalikan atau dikendalikan bersama oleh orang yang diidentifikasi dalam huruf (a); 
7.	Orang yang diidentifikasi dalam huruf (a). (1) memiliki pengaruh signifikan atas entitas atau personil manajemen kunci entitas (atau entitas induk dari entitas); atau
8.	Entitas atau anggota dari kelompok yang mana entitas merupakan bagian dari kelompok tersebut, menyediakan jasa personil manajemen kunci kepada entitas pelapor atau kepada entitas induk dari entitas pelapor.
Transaksi dengan pihak-pihak berelasi dilakukan dengan syarat dan kondisi yang sama dengan transaksi-transaksi dengan pihak ketiga. Transaksi yang dilakukan Bank dan entitas anak telah memenuhi Peraturan Otoritas Jasa Keuangan (POJK) No.42/POJK.04/2020 tentang  Afiliasi dan Transaksi Benturan Kepentingan. Seluruh transaksi dan saldo yang material dengan pihak-pihak berelasi diungkapkan dalam catatan atas laporan keuangan konsolidasian yang relevan dan rinciannya telah disajikan dalam Catatan 43.</t>
        </is>
      </c>
      <c r="G13" s="105" t="n"/>
      <c r="H13" s="105" t="n"/>
      <c r="I13" s="105" t="n"/>
      <c r="J13" s="105" t="n"/>
      <c r="K13" s="105" t="n"/>
      <c r="L13" s="105" t="n"/>
      <c r="M13" s="105" t="n"/>
      <c r="N13" s="105" t="n"/>
      <c r="O13" s="105" t="n"/>
      <c r="P13" s="105" t="n"/>
      <c r="Q13" s="105" t="n"/>
      <c r="R13" s="105" t="n"/>
    </row>
    <row r="14" ht="75" customHeight="1" s="173" thickBot="1">
      <c r="A14" s="104" t="inlineStr">
        <is>
          <t>Pajak penghasilan</t>
        </is>
      </c>
      <c r="B14" s="104" t="n"/>
      <c r="C14" s="105" t="inlineStr">
        <is>
          <t>Bank dan entitas anak menerapkan PSAK 46 (Revisi 2018), “Pajak Penghasilan”.
Beban pajak tahun berjalan ditetapkan berdasarkan taksiran penghasilan kena pajak tahun berjalan. Aset dan liabilitas pajak tangguhan diakui atas perbedaan temporer aset dan liabilitas antara pelaporan komersial dan pajak pada setiap tanggal pelaporan.
Aset pajak tangguhan diakui menggunakan metode posisi keuangan untuk seluruh perbedaan temporer yang boleh dikurangkan dan saldo rugi fiskal yang belum dikompensasikan, sepanjang besar kemungkinan perbedaan temporer yang boleh dikurangkan dan saldo rugi fiskal yang belum digunakan tersebut dapat dimanfaatkan untuk mengurangi laba fiskal pada masa yang akan datang. Jumlah tercatat aset pajak tangguhan ditelaah pada setiap tanggal neraca dan nilai tercatat aset pajak tangguhan tersebut diturunkan apabila tidak lagi terdapat kemungkinan besar bahwa laba fiskal yang memadai akan tersedia untuk mengkompensasi sebagian atau semua manfaat aset pajak tangguhan.
Aset dan kewajiban pajak tangguhan diukur berdasarkan tarif pajak yang akan berlaku pada tahun saat aset direalisasikan atau liabilitas diselesaikan berdasarkan peraturan perpajakan yang berlaku atau yang telah secara substantif telah diberlakukan pada tanggal laporan posisi keuangan konsolidasian.
Pengaruh pajak terkait dengan penyisihan untuk dan/atau pembalikan seluruh perbedaan temporer selama tahun berjalan, termasuk pengaruh perubahan tarif pajak, diakui sebagai 
“Manfaat/(Beban) Pajak Penghasilan, Tangguhan” dan termasuk dalam laba atau rugi neto tahun berjalan, kecuali untuk transaksi-transaksi yang sebelumnya telah langsung dibebankan atau dikreditkan ke ekuitas.
Perubahan terhadap liabilitas pajak diakui pada saat surat ketetapan pajak diterima, atau apabila diajukan keberatan dan atau banding oleh Bank dan entitas anak, pada saat telah ada keputusan atas banding dan atau keberatan tersebut.
Untuk setiap entitas yang dikonsolidasi, pengaruh pajak atas perbedaan temporer dan akumulasi rugi pajak, yang masing-masing dapat berupa aset atau liabilitas, disajikan dalam jumlah neto untuk masing-masing entitas tersebut.
Aset dan liabilitas atas pajak tangguhan dan pajak kini dapat saling hapus apabila terdapat hak yang berkekuatan hukum untuk melakukan saling hapus.</t>
        </is>
      </c>
      <c r="D14" s="105" t="inlineStr">
        <is>
          <t>Bank dan entitas anak menerapkan PSAK 46 (Revisi 2018),  Penghasilan.
Beban pajak tahun berjalan ditetapkan berdasarkan taksiran penghasilan kena pajak tahun berjalan. Aset dan liabilitas pajak tangguhan diakui atas perbedaan temporer aset dan liabilitas antara pelaporan komersial dan pajak pada setiap tanggal pelaporan.
Aset pajak tangguhan diakui menggunakan metode posisi keuangan untuk seluruh perbedaan temporer yang boleh dikurangkan dan saldo rugi fiskal yang belum dikompensasikan, sepanjang besar kemungkinan perbedaan temporer yang boleh dikurangkan dan saldo rugi fiskal yang belum digunakan tersebut dapat dimanfaatkan untuk mengurangi laba fiskal pada masa yang akan datang. Jumlah tercatat aset pajak tangguhan ditelaah pada setiap tanggal neraca dan nilai tercatat aset pajak tangguhan tersebut diturunkan apabila tidak lagi terdapat kemungkinan besar bahwa laba fiskal yang memadai akan tersedia untuk mengkompensasi sebagian atau semua manfaat aset pajak tangguhan.
Aset dan kewajiban pajak tangguhan diukur berdasarkan tarif pajak yang akan berlaku pada tahun saat aset direalisasikan atau liabilitas diselesaikan berdasarkan peraturan perpajakan yang berlaku atau yang telah secara substantif telah diberlakukan pada tanggal laporan posisi keuangan konsolidasian.
Pengaruh pajak terkait dengan penyisihan untuk dan/atau pembalikan seluruh perbedaan temporer selama tahun berjalan, termasuk pengaruh perubahan tarif pajak, diakui sebagai 
/(Beban) Pajak Penghasilan, Tangguhan dan termasuk dalam laba atau rugi neto tahun berjalan, kecuali untuk transaksi-transaksi yang sebelumnya telah langsung dibebankan atau dikreditkan ke ekuitas.
Perubahan terhadap liabilitas pajak diakui pada saat surat ketetapan pajak diterima, atau apabila diajukan keberatan dan atau banding oleh Bank dan entitas anak, pada saat telah ada keputusan atas banding dan atau keberatan tersebut.
Untuk setiap entitas yang dikonsolidasi, pengaruh pajak atas perbedaan temporer dan akumulasi rugi pajak, yang masing-masing dapat berupa aset atau liabilitas, disajikan dalam jumlah neto untuk masing-masing entitas tersebut.
Aset dan liabilitas atas pajak tangguhan dan pajak kini dapat saling hapus apabila terdapat hak yang berkekuatan hukum untuk melakukan saling hapus.</t>
        </is>
      </c>
      <c r="E14" s="105" t="inlineStr">
        <is>
          <t>Beban pajak adalah jumlah gabungan pajak kini dan pajak tangguhan yang diperhitungkan dalam menentukan laba rugi pada suatu periode. Pajak kini dan pajak tangguhan diakui dalam laba rugi, kecuali pajak penghasilan yang timbul dari transaksi atau peristiwa yang diakui dalam penghasilan komprehensif lain atau secara langsung di ekuitas. Dalam hal ini, pajak tersebut masing-masing diakui dalam penghasilan komprehensif lain atau ekuitas.                                                                                        Manfaat terkait dengan rugi pajak yang dapat ditarik untuk memulihkan pajak kini dari periode sebelumnya diakui sebagai aset. Aset pajak tangguhan diakui untuk akumulasi rugi pajak belum dikompensasi dan kredit pajak belum dimanfaatkan sepanjang kemungkinan besar laba kena pajak masa depan akan tersedia untuk dimanfaatkan dengan rugi pajak belum dikompensasi dan kredit pajak belum dimanfaatkan.                    Seluruh perbedaan temporer kena pajak diakui sebagai liabilitas pajak tangguhan, kecuali perbedaan temporer kena pajak yang berasal dari:                                                     a) pengakuan awal goodwill; atau                                                                                            b) pengakuan awal aset atau liabilitas dari transaksi yang bukan kombinasi bisnis, pada saat transaksi tidak mempengaruhi laba akuntansi atau laba kena pajak (rugi pajak) dan pada saat transaksi tidak menimbulkan perbedaan temporer kena pajak dan perbedaan temporer dapat dikurangkan dalam jumlah yang sama.</t>
        </is>
      </c>
      <c r="F14" s="105" t="inlineStr">
        <is>
          <t>Beban pajak adalah jumlah gabungan pajak kini dan pajak tangguhan yang diperhitungkan dalam menentukan laba rugi pada suatu periode. Pajak kini dan pajak tangguhan diakui dalam laba rugi, kecuali pajak penghasilan yang timbul dari transaksi atau peristiwa yang diakui dalam penghasilan komprehensif lain atau secara langsung di ekuitas. Dalam hal ini, pajak tersebut masing-masing diakui dalam penghasilan komprehensif lain atau ekuitas.                                                                                        Manfaat terkait dengan rugi pajak yang dapat ditarik untuk memulihkan pajak kini dari periode sebelumnya diakui sebagai aset. Aset pajak tangguhan diakui untuk akumulasi rugi pajak belum dikompensasi dan kredit pajak belum dimanfaatkan sepanjang kemungkinan besar laba kena pajak masa depan akan tersedia untuk dimanfaatkan dengan rugi pajak belum dikompensasi dan kredit pajak belum dimanfaatkan.                    Seluruh perbedaan temporer kena pajak diakui sebagai liabilitas pajak tangguhan, kecuali perbedaan temporer kena pajak yang berasal dari:                                                     a) pengakuan awal goodwill; atau                                                                                            b) pengakuan awal aset atau liabilitas dari transaksi yang bukan kombinasi bisnis, pada saat transaksi tidak mempengaruhi laba akuntansi atau laba kena pajak (rugi pajak) dan pada saat transaksi tidak menimbulkan perbedaan temporer kena pajak dan perbedaan temporer dapat dikurangkan dalam jumlah yang sama.</t>
        </is>
      </c>
      <c r="G14" s="105" t="n"/>
      <c r="H14" s="105" t="n"/>
      <c r="I14" s="105" t="n"/>
      <c r="J14" s="105" t="n"/>
      <c r="K14" s="105" t="n"/>
      <c r="L14" s="105" t="n"/>
      <c r="M14" s="105" t="n"/>
      <c r="N14" s="105" t="n"/>
      <c r="O14" s="105" t="n"/>
      <c r="P14" s="105" t="n"/>
      <c r="Q14" s="105" t="n"/>
      <c r="R14" s="105" t="n"/>
    </row>
    <row r="15" ht="75" customHeight="1" s="173" thickBot="1">
      <c r="A15" s="104" t="inlineStr">
        <is>
          <t>Pinjaman</t>
        </is>
      </c>
      <c r="B15" s="104" t="n"/>
      <c r="C15" s="105" t="inlineStr">
        <is>
          <t>Pinjaman yang diterima merupakan dana yang diterima oleh Bank dan entitas anak dari Bank Indonesia, pemerintah dan  lembaga pembiayaan lain dengan kewajiban pembayaran berdasarkan perjanjian pinjaman.
Pinjaman yang diterima diakui sebesar nilai wajar pada awalnya dan selanjutnya diukur sebesar biaya perolehan diamortisasi dengan menggunakan metode suku bunga efektif. Biaya perolehan diamortisasi dihitung dengan memperhitungkan adanya diskonto atau premi terkait dengan pengakuan awal dan biaya transaksi yang tidak terpisah dari suku bunga efektif.</t>
        </is>
      </c>
      <c r="D15" s="105" t="inlineStr">
        <is>
          <t>Pinjaman yang diterima merupakan dana yang diterima oleh Bank dan entitas anak dari Bank Indonesia, pemerintah dan  lembaga pembiayaan lain dengan kewajiban pembayaran berdasarkan perjanjian pinjaman.
Pinjaman yang diterima diakui sebesar nilai wajar pada awalnya dan selanjutnya diukur sebesar biaya perolehan diamortisasi dengan menggunakan metode suku bunga efektif. Biaya perolehan diamortisasi dihitung dengan memperhitungkan adanya diskonto atau premi terkait dengan pengakuan awal dan biaya transaksi yang tidak terpisah dari suku bunga efektif.</t>
        </is>
      </c>
      <c r="E15" s="105" t="inlineStr">
        <is>
          <t>Pinjaman yang diterima merupakan dana yang diterima oleh Bank dan entitas anak dari Bank Indonesia, pemerintah dan  lembaga pembiayaan lain dengan kewajiban pembayaran berdasarkan perjanjian pinjaman.
Pinjaman yang diterima diakui sebesar nilai wajar pada awalnya dan selanjutnya diukur sebesar biaya perolehan diamortisasi dengan menggunakan metode suku bunga efektif. Biaya perolehan diamortisasi dihitung dengan memperhitungkan adanya diskonto atau premi terkait dengan pengakuan awal dan biaya transaksi yang tidak terpisah dari suku bunga efektif.</t>
        </is>
      </c>
      <c r="F15" s="105" t="inlineStr">
        <is>
          <t>Pinjaman yang diterima merupakan dana yang diterima oleh Bank dan entitas anak dari Bank Indonesia, pemerintah dan  lembaga pembiayaan lain dengan kewajiban pembayaran berdasarkan perjanjian pinjaman.
Pinjaman yang diterima diakui sebesar nilai wajar pada awalnya dan selanjutnya diukur sebesar biaya perolehan diamortisasi dengan menggunakan metode suku bunga efektif. Biaya perolehan diamortisasi dihitung dengan memperhitungkan adanya diskonto atau premi terkait dengan pengakuan awal dan biaya transaksi yang tidak terpisah dari suku bunga efektif.</t>
        </is>
      </c>
      <c r="G15" s="105" t="n"/>
      <c r="H15" s="105" t="n"/>
      <c r="I15" s="105" t="n"/>
      <c r="J15" s="105" t="n"/>
      <c r="K15" s="105" t="n"/>
      <c r="L15" s="105" t="n"/>
      <c r="M15" s="105" t="n"/>
      <c r="N15" s="105" t="n"/>
      <c r="O15" s="105" t="n"/>
      <c r="P15" s="105" t="n"/>
      <c r="Q15" s="105" t="n"/>
      <c r="R15" s="105" t="n"/>
    </row>
    <row r="16" ht="75" customHeight="1" s="173" thickBot="1">
      <c r="A16" s="104" t="inlineStr">
        <is>
          <t>Provisi</t>
        </is>
      </c>
      <c r="B16" s="104" t="n"/>
      <c r="C16" s="105" t="inlineStr">
        <is>
          <t>Pendapatan provisi dan komisi yang berkaitan langsung dengan kegiatan pinjaman, atau pendapatan provisi dan komisi yang berhubungan dengan jangka waktu tertentu, diamortisasi sesuai dengan jangka waktu kontrak menggunakan metode suku bunga efektif dan diklasifikasikan sebagai bagian dari pendapatan bunga pada laporan laba rugi dan penghasilan komprehensif lain konsolidasian.
Pendapatan provisi dan komisi yang tidak berkaitan dengan kegiatan pemberian kredit atau suatu jangka waktu dan/atau terkait dengan pemberian suatu jasa, diakui sebagai pendapatan pada saat terjadinya transaksi dan dicatat pada akun pendapatan operasional lainnya</t>
        </is>
      </c>
      <c r="D16" s="105" t="inlineStr">
        <is>
          <t>Provisi diakui jika Bank dan entitas anak memiliki liabilitas kini (baik bersifat hukum maupun bersifat konstruktif) yang sebagai akibat peristiwa masa lalu, besar kemungkinannya penyelesaian liabilitas tersebut akan mengakibatkan arus keluar sumber daya yang mengandung manfaat ekonomi dan estimasi yang andal mengenai jumlah kewajiban tersebut dapat dibuat.
Provisions are recognized when the Bank and its subsidiaries have a present obligation (legal or constructive) where, as a result of a past event, it is probable that an outflow of resources embodying economic benefits will be required to settle the obligation and a reliable estimate can be made of the amount of the obligation.
Provisi ditelaah pada setiap tanggal pelaporan dan disesuaikan untuk mencerminkan estimasi terbaik yang paling kini. Jika arus keluar sumber daya untuk menyelesaikan kewajiban kemungkinan besar tidak terjadi, maka provisi dibatalkan.</t>
        </is>
      </c>
      <c r="E16" s="105" t="inlineStr">
        <is>
          <t>Provisi diakui jika Bank dan entitas anak memiliki liabilitas kini (baik bersifat hukum maupun bersifat konstruktif) yang sebagai akibat peristiwa masa lalu, besar kemungkinannya penyelesaian liabilitas tersebut akan mengakibatkan arus keluar sumber daya yang mengandung manfaat ekonomi dan estimasi yang andal mengenai jumlah kewajiban tersebut dapat dibuat.                                                                        Provisi ditelaah pada setiap tanggal pelaporan dan disesuaikan untuk mencerminkan estimasi terbaik yang paling kini. Jika arus keluar sumber daya untuk menyelesaikan kewajiban kemungkinan besar tidak terjadi, maka provisi dibatalkan.</t>
        </is>
      </c>
      <c r="F16" s="105" t="inlineStr">
        <is>
          <t>Provisi diakui jika Bank dan entitas anak memiliki liabilitas kini (baik bersifat hukum maupun bersifat konstruktif) yang sebagai akibat peristiwa masa lalu, besar kemungkinannya penyelesaian liabilitas tersebut akan mengakibatkan arus keluar sumber daya yang mengandung manfaat ekonomi dan estimasi yang andal mengenai jumlah kewajiban tersebut dapat dibuat.                                                                        Provisi ditelaah pada setiap tanggal pelaporan dan disesuaikan untuk mencerminkan estimasi terbaik yang paling kini. Jika arus keluar sumber daya untuk menyelesaikan kewajiban kemungkinan besar tidak terjadi, maka provisi dibatalkan.</t>
        </is>
      </c>
      <c r="G16" s="105" t="n"/>
      <c r="H16" s="105" t="n"/>
      <c r="I16" s="105" t="n"/>
      <c r="J16" s="105" t="n"/>
      <c r="K16" s="105" t="n"/>
      <c r="L16" s="105" t="n"/>
      <c r="M16" s="105" t="n"/>
      <c r="N16" s="105" t="n"/>
      <c r="O16" s="105" t="n"/>
      <c r="P16" s="105" t="n"/>
      <c r="Q16" s="105" t="n"/>
      <c r="R16" s="105" t="n"/>
    </row>
    <row r="17" ht="75" customHeight="1" s="173" thickBot="1">
      <c r="A17" s="104" t="inlineStr">
        <is>
          <t>Imbalan kerja karyawan</t>
        </is>
      </c>
      <c r="B17" s="104" t="n"/>
      <c r="C17" s="105" t="inlineStr">
        <is>
          <t>Bank dan entitas anak menerapkan PSAK 24 (Revisi 2018), “Imbalan Kerja”.
Imbalan kerja jangka pendek
Imbalan kerja jangka pendek seperti upah, iuran jaminan sosial, cuti jangka pendek, bonus dan imbalan non-moneter lainnya diakui selama periode jasa diberikan. Imbalan kerja jangka pendek dihitung sebesar jumlah yang tidak didiskontokan.
Program pensiun iuran pasti
Berdasarkan berita acara No. 0067/HCA-SKE/BA/2022 tanggal 8 Juli 2022 dilakukan pengalihan pengelolaan dana THT dari YKP Bank BJB ke DPLK Bank BJB dimana merubah program pension dari program pension manfaat pasti menjadi program pension iuran pasti. Iuran kepada dana pensiun sebesar persentase tertentu gaji pegawai yang menjadi peserta program pensiun iuran pasti Bank dan entitas anak, dicadangkan dan diakui sebagai biaya ketika jasa telah diberikan oleh pegawai-pegawai tersebut. Pembayaran dikurangkan dari utang iuran. Iuran terutang dihitung berdasarkan jumlah yang tidak didiskontokan.
Program imbalan pasti dan imbalan kerja jangka panjang lainnya
Imbalan pasca-kerja dicadangkan dan diakui sebagai biaya ketika jasa telah diberikan oleh pegawai yang menjadi peserta program pensiun Bank dan entitas anak. Imbalan kerja ditentukan berdasarkan peraturan Bank dan entitas anak dan persyaratan minimum Undang-undang No. 11 tahun 2020 tentang “Undang-undang Cipta Kerja” sejak tahun 2021, mana yang lebih tinggi.
Imbalan pasca-kerja dan imbalan kerja jangka panjang lainnya secara aktuaris ditentukan berdasarkan metode Projected Unit Credit.
Pengukuran kembali atas liabilitas (aset) imbalan pasti neto, yang diakui sebagai penghasilan komprehensif lain, terdiri atas:
(i) Keuntungan dan kerugian aktuarial;
(ii) Imbal hasil atas aset program tidak termasuk jumlah yang dimasukkan dalam bunga neto atas liabilitas (aset);
(iii) Setiap perubahan dampak batas aset, tidak termasuk jumlah yang dimasukkan dalam bunga neto atas liabilitas (aset).
Pengukuran kembali atas liabilitas (aset) imbalan pasti neto, yang diakui sebagai penghasilan komprehensif lain tidak direklasifikasi ke laba rugi pada periode berikutnya.
Untuk imbalan kerja jangka panjang lain atas biaya jasa kini, biaya bunga neto atas liabilitas (aset) imbalan pasti neto, dan pengukuran kembali liabilitas (aset) imbalan pasti neto langsung diakui pada laporan laba rugi dan penghasilan komprehensif lain konsolidasian periode berjalan.
Biaya jasa lalu diakui sebagai beban pada tanggal yang lebih awal antara ketika amandemen atau kurtailmen program terjadi, dan ketika biaya restrukturisasi atau pesangon diakui, sehingga biaya jasa lalu yang belum vested tidak lagi dapat ditangguhkan dan diakui selama periode vesting masa depan.</t>
        </is>
      </c>
      <c r="D17" s="105" t="inlineStr">
        <is>
          <t>Bank dan entitas anak menerapkan PSAK 24 (Revisi 2018),  Kerja.
Imbalan kerja jangka pendek
Imbalan kerja jangka pendek seperti upah, iuran jaminan sosial, cuti jangka pendek, bonus dan imbalan non-moneter lainnya diakui selama periode jasa diberikan. Imbalan kerja jangka pendek dihitung sebesar jumlah yang tidak didiskontokan.
Program pensiun iuran pasti
Berdasarkan berita acara No. 0067/HCA-SKE/BA/2022 tanggal 8 Juli 2022 dilakukan pengalihan pengelolaan dana THT dari YKP Bank BJB ke DPLK Bank BJB dimana merubah program pension dari program pension manfaat pasti menjadi program pension iuran pasti. Iuran kepada dana pensiun sebesar persentase tertentu gaji pegawai yang menjadi peserta program pensiun iuran pasti Bank dan entitas anak, dicadangkan dan diakui sebagai biaya ketika jasa telah diberikan oleh pegawai-pegawai tersebut. Pembayaran dikurangkan dari utang iuran. Iuran terutang dihitung berdasarkan jumlah yang tidak didiskontokan.
Program imbalan pasti dan imbalan kerja jangka panjang lainnya
Imbalan pasca-kerja dicadangkan dan diakui sebagai biaya ketika jasa telah diberikan oleh pegawai yang menjadi peserta program pensiun Bank dan entitas anak. Imbalan kerja ditentukan berdasarkan peraturan Bank dan entitas anak dan persyaratan minimum Undang-undang No. 11 tahun 2020 tentang -undang Cipta Kerja sejak tahun 2021, mana yang lebih tinggi.
Imbalan pasca-kerja dan imbalan kerja jangka panjang lainnya secara aktuaris ditentukan berdasarkan metode Projected Unit Credit.
Pengukuran kembali atas liabilitas (aset) imbalan pasti neto, yang diakui sebagai penghasilan komprehensif lain, terdiri atas:
(i) Keuntungan dan kerugian aktuarial;
(ii) Imbal hasil atas aset program tidak termasuk jumlah yang dimasukkan dalam bunga neto atas liabilitas (aset);
(iii) Setiap perubahan dampak batas aset, tidak termasuk jumlah yang dimasukkan dalam bunga neto atas liabilitas (aset).
Pengukuran kembali atas liabilitas (aset) imbalan pasti neto, yang diakui sebagai penghasilan komprehensif lain tidak direklasifikasi ke laba rugi pada periode berikutnya.
Untuk imbalan kerja jangka panjang lain atas biaya jasa kini, biaya bunga neto atas liabilitas (aset) imbalan pasti neto, dan pengukuran kembali liabilitas (aset) imbalan pasti neto langsung diakui pada laporan laba rugi dan penghasilan komprehensif lain konsolidasian periode berjalan.
Biaya jasa lalu diakui sebagai beban pada tanggal yang lebih awal antara ketika amandemen atau kurtailmen program terjadi, dan ketika biaya restrukturisasi atau pesangon diakui, sehingga biaya jasa lalu yang belum vested tidak lagi dapat ditangguhkan dan diakui selama periode vesting masa depan.</t>
        </is>
      </c>
      <c r="E17" s="105" t="inlineStr">
        <is>
          <t>Bank dan entitas anak menerapkan PSAK 219,  Kerja.                                        Imbalan kerja jangka pendek seperti upah, iuran jaminan sosial, cuti jangka pendek, bonus dan imbalan non-moneter lainnya diakui selama periode jasa diberikan. Imbalan kerja jangka pendek dihitung sebesar jumlah yang tidak didiskontokan.                           Berdasarkan berita acara No. 0067/HCA-SKE/BA/2022 tanggal 8 Juli 2022 dilakukan pengalihan pengelolaan dana THT dari YKP Bank BJB ke DPLK Bank BJB dimana merubah program pensiun dari program pensiun manfaat pasti menjadi program pensiun iuran pasti.                                                                                                         Iuran kepada dana pensiun sebesar persentase tertentu gaji pegawai yang menjadi peserta program pensiun iuran pasti Bank dan entitas anak, dicadangkan dan diakui sebagai biaya ketika jasa telah diberikan oleh pegawai-pegawai tersebut. Pembayaran dikurangkan dari utang iuran. Iuran terutang dihitung berdasarkan jumlah yang tidak didiskontokan.                                                                                                             Imbalan pasca-kerja dicadangkan dan diakui sebagai biaya ketika jasa telah diberikan oleh pegawai yang menjadi peserta program pensiun Bank dan entitas anak. Bank harus mencadangkan jumlah minimal imbalan pensiun sesuai dengan Undang-Undang No. 11/2020 tentang Cipta Kerja () sebagaimana telah diamendemen dengan Perpu No.2/2022 dan UU No.6/2023 atau Perjanjian Kerja Bersama () atau Peraturan Perusahaan (), mana yang lebih tinggi. Karena UUCK atau PKB atau PP menentukan rumus tertentu untuk menghitung jumlah minimal imbalan pensiun, pada dasarnya, program pensiun berdasarkan UUCK atau PKB atau PP adalah program imbalan pasti.                                                                                                                   Imbalan pasca-kerja dan imbalan kerja jangka panjang lainnya secara aktuaris ditentukan berdasarkan metode Projected Unit Credit.</t>
        </is>
      </c>
      <c r="F17" s="105" t="inlineStr">
        <is>
          <t>Bank dan entitas anak menerapkan PSAK 219,  Kerja.                                        Imbalan kerja jangka pendek seperti upah, iuran jaminan sosial, cuti jangka pendek, bonus dan imbalan non-moneter lainnya diakui selama periode jasa diberikan. Imbalan kerja jangka pendek dihitung sebesar jumlah yang tidak didiskontokan.                           Berdasarkan berita acara No. 0067/HCA-SKE/BA/2022 tanggal 8 Juli 2022 dilakukan pengalihan pengelolaan dana THT dari YKP Bank BJB ke DPLK Bank BJB dimana merubah program pensiun dari program pensiun manfaat pasti menjadi program pensiun iuran pasti.                                                                                                         Iuran kepada dana pensiun sebesar persentase tertentu gaji pegawai yang menjadi peserta program pensiun iuran pasti Bank dan entitas anak, dicadangkan dan diakui sebagai biaya ketika jasa telah diberikan oleh pegawai-pegawai tersebut. Pembayaran dikurangkan dari utang iuran. Iuran terutang dihitung berdasarkan jumlah yang tidak didiskontokan.                                                                                                             Imbalan pasca-kerja dicadangkan dan diakui sebagai biaya ketika jasa telah diberikan oleh pegawai yang menjadi peserta program pensiun Bank dan entitas anak. Bank harus mencadangkan jumlah minimal imbalan pensiun sesuai dengan Undang-Undang No. 11/2020 tentang Cipta Kerja () sebagaimana telah diamendemen dengan Perpu No.2/2022 dan UU No.6/2023 atau Perjanjian Kerja Bersama () atau Peraturan Perusahaan (), mana yang lebih tinggi. Karena UUCK atau PKB atau PP menentukan rumus tertentu untuk menghitung jumlah minimal imbalan pensiun, pada dasarnya, program pensiun berdasarkan UUCK atau PKB atau PP adalah program imbalan pasti.                                                                                                                   Imbalan pasca-kerja dan imbalan kerja jangka panjang lainnya secara aktuaris ditentukan berdasarkan metode Projected Unit Credit.</t>
        </is>
      </c>
      <c r="G17" s="105" t="n"/>
      <c r="H17" s="105" t="n"/>
      <c r="I17" s="105" t="n"/>
      <c r="J17" s="105" t="n"/>
      <c r="K17" s="105" t="n"/>
      <c r="L17" s="105" t="n"/>
      <c r="M17" s="105" t="n"/>
      <c r="N17" s="105" t="n"/>
      <c r="O17" s="105" t="n"/>
      <c r="P17" s="105" t="n"/>
      <c r="Q17" s="105" t="n"/>
      <c r="R17" s="105" t="n"/>
    </row>
    <row r="18" ht="75" customHeight="1" s="173" thickBot="1">
      <c r="A18" s="104" t="inlineStr">
        <is>
          <t>Laba per saham</t>
        </is>
      </c>
      <c r="B18" s="104" t="n"/>
      <c r="C18" s="105" t="inlineStr">
        <is>
          <t>Laba per saham dasar dihitung dengan membagi laba tahun berjalan yang dapat diatribusikan kepada pemilik entitas induk dengan rata-rata tertimbang jumlah saham biasa yang beredar selama tahun berjalan.</t>
        </is>
      </c>
      <c r="D18" s="105" t="inlineStr">
        <is>
          <t>Laba per saham dasar dihitung dengan membagi laba tahun berjalan yang dapat diatribusikan kepada pemilik entitas induk dengan rata-rata tertimbang jumlah saham biasa yang beredar selama tahun berjalan.</t>
        </is>
      </c>
      <c r="E18" s="105" t="inlineStr">
        <is>
          <t>Laba per saham dasar dihitung dengan membagi laba tahun berjalan yang dapat diatribusikan kepada pemilik entitas induk dengan rata-rata tertimbang jumlah saham biasa yang beredar selama tahun berjalan.</t>
        </is>
      </c>
      <c r="F18" s="105" t="inlineStr">
        <is>
          <t>Laba per saham dasar dihitung dengan membagi laba tahun berjalan yang dapat diatribusikan kepada pemilik entitas induk dengan rata-rata tertimbang jumlah saham biasa yang beredar selama tahun berjalan.</t>
        </is>
      </c>
      <c r="G18" s="105" t="n"/>
      <c r="H18" s="105" t="n"/>
      <c r="I18" s="105" t="n"/>
      <c r="J18" s="105" t="n"/>
      <c r="K18" s="105" t="n"/>
      <c r="L18" s="105" t="n"/>
      <c r="M18" s="105" t="n"/>
      <c r="N18" s="105" t="n"/>
      <c r="O18" s="105" t="n"/>
      <c r="P18" s="105" t="n"/>
      <c r="Q18" s="105" t="n"/>
      <c r="R18" s="105" t="n"/>
    </row>
    <row r="19" ht="75" customHeight="1" s="173" thickBot="1">
      <c r="A19" s="104" t="inlineStr">
        <is>
          <t>Dividen</t>
        </is>
      </c>
      <c r="B19" s="104" t="n"/>
      <c r="C19" s="105" t="inlineStr">
        <is>
          <t>Pembagian dividen kepada para pemegang saham diakui sebagai liabilitas dalam laporan keuangan konsolidasian pada tanggal dividen tersebut disetujui oleh para pemegang saham.</t>
        </is>
      </c>
      <c r="D19" s="105" t="inlineStr">
        <is>
          <t>Pembagian dividen kepada para pemegang saham diakui sebagai liabilitas dalam laporan keuangan konsolidasian pada tanggal dividen tersebut disetujui oleh para pemegang saham.</t>
        </is>
      </c>
      <c r="E19" s="105" t="inlineStr">
        <is>
          <t>Pembagian dividen kepada para pemegang saham diakui sebagai liabilitas dalam laporan keuangan konsolidasian pada tanggal dividen tersebut disetujui oleh para pemegang saham.</t>
        </is>
      </c>
      <c r="F19" s="105" t="inlineStr">
        <is>
          <t>Pembagian dividen kepada para pemegang saham diakui sebagai liabilitas dalam laporan keuangan konsolidasian pada tanggal dividen tersebut disetujui oleh para pemegang saham.</t>
        </is>
      </c>
      <c r="G19" s="105" t="n"/>
      <c r="H19" s="105" t="n"/>
      <c r="I19" s="105" t="n"/>
      <c r="J19" s="105" t="n"/>
      <c r="K19" s="105" t="n"/>
      <c r="L19" s="105" t="n"/>
      <c r="M19" s="105" t="n"/>
      <c r="N19" s="105" t="n"/>
      <c r="O19" s="105" t="n"/>
      <c r="P19" s="105" t="n"/>
      <c r="Q19" s="105" t="n"/>
      <c r="R19" s="105" t="n"/>
    </row>
    <row r="20" ht="75" customHeight="1" s="173" thickBot="1">
      <c r="A20" s="104" t="inlineStr">
        <is>
          <t>Pelaporan segmen</t>
        </is>
      </c>
      <c r="B20" s="104" t="n"/>
      <c r="C20" s="105" t="inlineStr">
        <is>
          <t>Segmen adalah bagian yang dapat dibedakan dari kelompok usaha yang terlibat baik dalam menyediakan produk tertentu (segmen usaha), maupun dalam menyediakan produk dalam lingkungan ekonomi tertentu (segmen geografis), yang memiliki risiko dan imbalan yang berbeda dengan segmen lainnya.
Pendapatan, beban, hasil, aset dan liabilitas segmen mencakup item-item yang dapat diatribusikan langsung kepada suatu segmen serta hal-hal yang dapat dialokasikan dengan dasar yang sesuai kepada segmen tersebut. Item-item segmen ditentukan sebelum saldo dan transaksi antar kelompok usaha, dieliminasi sebagai bagian dari proses konsolidasi.
Bank dan entitas anak menyajikan segmen usaha berdasarkan laporan internal konsolidasian yang disajikan kepada pengambil keputusan operasional yaitu Direksi.
Bank dan entitas anak telah mengidentifikasikan dan mengungkapkan informasi keuangan berdasarkan kegiatan bisnis utama (segmen usaha) yang terbagi atas konvensional dan syariah, juga berdasarkan segmen geografis.
Segmen geografis meliputi penyediaan barang maupun jasa di dalam lingkungan ekonomi tertentu yang memiliki risiko serta tingkat pengembalian yang berbeda dengan segmen operasi lainnya yang berada dalam lingkungan ekonomi lain.</t>
        </is>
      </c>
      <c r="D20" s="105" t="inlineStr">
        <is>
          <t>Segmen adalah bagian yang dapat dibedakan dari kelompok usaha yang terlibat baik dalam menyediakan produk tertentu (segmen usaha), maupun dalam menyediakan produk dalam lingkungan ekonomi tertentu (segmen geografis), yang memiliki risiko dan imbalan yang berbeda dengan segmen lainnya.
Pendapatan, beban, hasil, aset dan liabilitas segmen mencakup item-item yang dapat diatribusikan langsung kepada suatu segmen serta hal-hal yang dapat dialokasikan dengan dasar yang sesuai kepada segmen tersebut. Item-item segmen ditentukan sebelum saldo dan transaksi antar kelompok usaha, dieliminasi sebagai bagian dari proses konsolidasi.
Bank dan entitas anak menyajikan segmen usaha berdasarkan laporan internal konsolidasian yang disajikan kepada pengambil keputusan operasional yaitu Direksi.
Bank dan entitas anak telah mengidentifikasikan dan mengungkapkan informasi keuangan berdasarkan kegiatan bisnis utama (segmen usaha) yang terbagi atas konvensional dan syariah, juga berdasarkan segmen geografis.
Segmen geografis meliputi penyediaan barang maupun jasa di dalam lingkungan ekonomi tertentu yang memiliki risiko serta tingkat pengembalian yang berbeda dengan segmen operasi lainnya yang berada dalam lingkungan ekonomi lain.</t>
        </is>
      </c>
      <c r="E20" s="105" t="inlineStr">
        <is>
          <t>Segmen adalah bagian yang dapat dibedakan dari kelompok usaha yang terlibat baik dalam menyediakan produk tertentu (segmen usaha), maupun dalam menyediakan produk dalam lingkungan ekonomi tertentu (segmen geografis), yang memiliki risiko dan imbalan yang berbeda dengan segmen lainnya.
Pendapatan, beban, hasil, aset dan liabilitas segmen mencakup item-item yang dapat diatribusikan langsung kepada suatu segmen serta hal-hal yang dapat dialokasikan dengan dasar yang sesuai kepada segmen tersebut. Item-item segmen ditentukan sebelum saldo dan transaksi antar kelompok usaha, dieliminasi sebagai bagian dari proses konsolidasi.
Bank dan entitas anak menyajikan segmen usaha berdasarkan laporan internal konsolidasian yang disajikan kepada pengambil keputusan operasional yaitu Direksi.
Bank dan entitas anak telah mengidentifikasikan dan mengungkapkan informasi keuangan berdasarkan kegiatan bisnis utama (segmen usaha) yang terbagi atas konvensional dan syariah, juga berdasarkan segmen geografis.
Segmen geografis meliputi penyediaan barang maupun jasa di dalam lingkungan ekonomi tertentu yang memiliki risiko serta tingkat pengembalian yang berbeda dengan segmen operasi lainnya yang berada dalam lingkungan ekonomi lain.</t>
        </is>
      </c>
      <c r="F20" s="105" t="inlineStr">
        <is>
          <t>Segmen adalah bagian yang dapat dibedakan dari kelompok usaha yang terlibat baik dalam menyediakan produk tertentu (segmen usaha), maupun dalam menyediakan produk dalam lingkungan ekonomi tertentu (segmen geografis), yang memiliki risiko dan imbalan yang berbeda dengan segmen lainnya.
Pendapatan, beban, hasil, aset dan liabilitas segmen mencakup item-item yang dapat diatribusikan langsung kepada suatu segmen serta hal-hal yang dapat dialokasikan dengan dasar yang sesuai kepada segmen tersebut. Item-item segmen ditentukan sebelum saldo dan transaksi antar kelompok usaha, dieliminasi sebagai bagian dari proses konsolidasi.
Bank dan entitas anak menyajikan segmen usaha berdasarkan laporan internal konsolidasian yang disajikan kepada pengambil keputusan operasional yaitu Direksi.
Bank dan entitas anak telah mengidentifikasikan dan mengungkapkan informasi keuangan berdasarkan kegiatan bisnis utama (segmen usaha) yang terbagi atas konvensional dan syariah, juga berdasarkan segmen geografis.
Segmen geografis meliputi penyediaan barang maupun jasa di dalam lingkungan ekonomi tertentu yang memiliki risiko serta tingkat pengembalian yang berbeda dengan segmen operasi lainnya yang berada dalam lingkungan ekonomi lain.</t>
        </is>
      </c>
      <c r="G20" s="105" t="n"/>
      <c r="H20" s="105" t="n"/>
      <c r="I20" s="105" t="n"/>
      <c r="J20" s="105" t="n"/>
      <c r="K20" s="105" t="n"/>
      <c r="L20" s="105" t="n"/>
      <c r="M20" s="105" t="n"/>
      <c r="N20" s="105" t="n"/>
      <c r="O20" s="105" t="n"/>
      <c r="P20" s="105" t="n"/>
      <c r="Q20" s="105" t="n"/>
      <c r="R20" s="105" t="n"/>
    </row>
    <row r="21" ht="75" customHeight="1" s="173" thickBot="1">
      <c r="A21" s="104" t="inlineStr">
        <is>
          <t>Instrumen keuangan derivatif</t>
        </is>
      </c>
      <c r="B21" s="104" t="n"/>
      <c r="C21" s="105" t="inlineStr">
        <is>
          <t>Bank dan entitas anak selain BJBS menerapkan PSAK 71, “Instrumen Keuangan”, yang menggantikan PSAK 55, “Instrumen Keuangan: Pengakuan dan Pengukuran”. Aset keuangan diklasifikasikan pada nilai wajar melalui laba rugi (FVTPL) jika tidak memenuhi kondisi yang disyaratkan untuk diukur pada biaya perolehan diamortisasi atau nilai wajar melalui penghasilan komprehensif lain.</t>
        </is>
      </c>
      <c r="D21" s="105" t="inlineStr">
        <is>
          <t>Bank dan entitas anak selain BJBS menerapkan PSAK 71,  Keuangan yang menggantikan PSAK 55,  Keuangan: Pengakuan dan Pengukuran. Aset keuangan diklasifikasikan pada nilai wajar melalui laba rugi (FVTPL) jika tidak memenuhi kondisi yang disyaratkan untuk diukur pada biaya perolehan diamortisasi atau nilai wajar melalui penghasilan komprehensif lain.</t>
        </is>
      </c>
      <c r="E21" s="105" t="inlineStr">
        <is>
          <t>Seluruh instrumen derivatif (termasuk transaksi valuta asing untuk tujuan pendanaan dan perdagangan) dicatat dalam laporan posisi keuangan konsolidasian berdasarkan nilai wajarnya. Nilai wajar tersebut ditentukan berdasarkan harga pasar dengan menggunakan kurs Reuters pada tanggal laporan atau metode diskonto arus kas.          Tagihan derivatif disajikan sebesar keuntungan yang belum direalisasi dari kontrak derivatif, setelah dikurangi cadangan kerugian penurunan nilai. Liabilitas derivatif disajikan sebesar kerugian yang belum direalisasi dari kontrak derivatif.</t>
        </is>
      </c>
      <c r="F21" s="105" t="inlineStr">
        <is>
          <t>Seluruh instrumen derivatif (termasuk transaksi valuta asing untuk tujuan pendanaan dan perdagangan) dicatat dalam laporan posisi keuangan konsolidasian berdasarkan nilai wajarnya. Nilai wajar tersebut ditentukan berdasarkan harga pasar dengan menggunakan kurs Reuters pada tanggal laporan atau metode diskonto arus kas.          Tagihan derivatif disajikan sebesar keuntungan yang belum direalisasi dari kontrak derivatif, setelah dikurangi cadangan kerugian penurunan nilai. Liabilitas derivatif disajikan sebesar kerugian yang belum direalisasi dari kontrak derivatif.</t>
        </is>
      </c>
      <c r="G21" s="105" t="n"/>
      <c r="H21" s="105" t="n"/>
      <c r="I21" s="105" t="n"/>
      <c r="J21" s="105" t="n"/>
      <c r="K21" s="105" t="n"/>
      <c r="L21" s="105" t="n"/>
      <c r="M21" s="105" t="n"/>
      <c r="N21" s="105" t="n"/>
      <c r="O21" s="105" t="n"/>
      <c r="P21" s="105" t="n"/>
      <c r="Q21" s="105" t="n"/>
      <c r="R21" s="105" t="n"/>
    </row>
    <row r="22" ht="75" customHeight="1" s="173" thickBot="1">
      <c r="A22" s="104" t="inlineStr">
        <is>
          <t>Penerapan standar akutansi baru</t>
        </is>
      </c>
      <c r="B22" s="104" t="n"/>
      <c r="C22" s="105" t="inlineStr">
        <is>
          <t>Standar baru dan amandemen atas standar yang berlaku efektif untuk periode yang dimulai pada atau setelah 1 Januari 2025, dengan penerapan dini diperkenankan yaitu:
• PSAK 74: Kontrak Asuransi; dan
• Amendemen PSAK 74: Kontrak Asuransi tentang Penerapan Awal PSAK 74 dan PSAK 71 – Informasi Komparatif.
Hingga tanggal laporan keuangan konsolidasian ini diotorisasi, Bank dan entitas anak masih melakukan evaluasi atas dampak potensial dari penerapan standar baru, amandemen standar dan interpretasi standar tersebut.</t>
        </is>
      </c>
      <c r="D22" s="105" t="inlineStr">
        <is>
          <t>Standar baru dan amandemen atas standar yang berlaku efektif untuk periode yang dimulai pada atau setelah 1 Januari 2025, dengan penerapan dini diperkenankan yaitu:
 PSAK 74: Kontrak Asuransi; dan
 Amendemen PSAK 74: Kontrak Asuransi tentang Penerapan Awal PSAK 74 dan PSAK 71  Informasi Komparatif.
Hingga tanggal laporan keuangan konsolidasian ini diotorisasi, Bank dan entitas anak masih melakukan evaluasi atas dampak potensial dari penerapan standar baru, amandemen standar dan interpretasi standar tersebut.</t>
        </is>
      </c>
      <c r="E22" s="105" t="inlineStr">
        <is>
          <t>Mulai dari 1 Januari 2024, referensi terhadap masing-masing PSAK dan ISAK telah diubah sesuai dengan penerbitan oleh Dewan Standar Akuntansi Keuangan Ikatan Akuntan Indonesia (DSAK-IAI).                                                                                     Berikut amendemen atas standar yang berlaku efektif untuk periode pelaporan tahunan yang dimulai pada atau setelah 1 Januari 2024, dengan penerapan dini diperkenankan yaitu:                                                                                                                                   Amendemen PSAK 116: Sewa tentang Liabilitas Sewa dalam Jual dan Sewa
 Amendemen PSAK 201: Penyajian Laporan Keuangan tentang Klasifikasi Liabilitas sebagai Jangka Pendek atau Jangka Panjang ;
 Amendemen PSAK 201: Penyajian Laporan Keuangan tentang Liabilitas Jangka Panjang dengan Kovenan;
 Amendemen PSAK 207: Laporan Arus Kas dan amendemen PSAK 107: Instrumen Keuangan: Pengungkapan tentang Pengaturan Pembiayaan Pemasok; dan                     Revisi PSAK 409: Akuntansi Zakat, Infak, dan Sedekah dan Revisi PSAK 401: Penyajian Laporan Keuangan Syariah.                                                                            Implementasi amendemen standar tersebut tidak memiliki dampak yang material terhadap jumlah yang dilaporkan di periode berjalan atau tahun sebelumnya.</t>
        </is>
      </c>
      <c r="F22" s="105" t="inlineStr">
        <is>
          <t>Standar baru dan amendemen atas standar yang berlaku efektif untuk periode yang dimulai pada atau setelah 1 Januari 2025, dengan penerapan 
dini diperkenankan yaitu: 
 PSAK 117: Kontrak Asuransi; 
 Amendemen PSAK 117: Kontrak Asuransi tentang Penerapan Awal PSAK 117 dan PSAK 109  Informasi Komparatif;  
 Amendemen PSAK 221: Pengaruh Perubahan Kurs Valuta Asing tentang Kekurangan 
Ketertukaran; 
Beberapa PSAK juga diamendemen yang merupakan amendemen konsekuensial karena berlakunya PSAK 117: Kontrak Asuransi, yaitu: 
 PSAK 103: Kombinasi Bisnis  
 PSAK 105: Aset Tidak Lancar yang Dikuasai untuk Dijual dan Operasi yang Dihentikan 
 PSAK107: Pengungkapan Instrumen 
 PSAK109: Instrumen Keuangan  
 PSAK 115: Pendapatan dari Kontrak dengan Pelanggan 
 PSAK 201: Penyajian Laporan Keuangan  
 PSAK 207: Laporan Arus Kas  
 PSAK 216: Aset Tetap  
 PSAK 219: Imbalan Kerja  
 PSAK 228: Investasi pada Entitas Asosiasi dan Ventura Bersama 
 PSAK 232: Instrumen Keuangan Penyajian  
 PSAK 236: Penurunan Nilai Aset  
 PSAK 237: Provisi, Liabilitas Kontijensi dan Aset Kontijensi 
 PSAK 238: Aset Takberwujud  
 PSAK 240: Properti Investasi                                                                                Implementasi amendemen standar tersebut tidak memiliki dampak yang material terhadap jumlah yang dilaporkan di periode berjalan atau tahun sebelumnya. 
Standar Baru dan Amendemen atas Standar yang Telah Disahkan Namun Belum Berlaku Efektif Amendemen, revisi dan penyesuaian tahunan atas 
standar yang berlaku efektif untuk periode yang dimulai pada atau setelah 1 Januari 2026, dengan penerapan dini diperkenankan yaitu: 
 Amendemen PSAK 109: Instrumen Keuangan dan PSAK 107: Instrumen Keuangan: 
Pengungkapan tentang Klasifikasi dan Pengukuran Instrumen Keuangan; 
 Penyesuaian Tahunan PSAK 107, PSAK 109, 
PSAK 110, dan PSAK 207; dan Revisi PSAK 338: Kombinasi Bisnis Entitas 
Sepengendali terkait ruang lingkup danpenerapan metode penyatuan kepemilikan. 
Standar baru, revisi dan amandemen serta interpretasi atas standar yang berlaku efektif untuk periode yang dimulai pada atau setelah 1 Januari 2027, dengan penerapan dini diperkenankan yaitu: 
 PSAK 118: Penyajian dan Pengungkapan dalam Laporan Keuangan;  
 PSAK 119: Entitas Anak tanpa Akuntabilitas Publik: Pengungkapan; 
 Amandemen PSAK 119: Entitas Anak tanpa Akuntabilitas Publik: Pengungkapan;  
 Revisi PSAK 401: Penyajian Pengungkapan dalam Laporan Keuangan Syariah; 
 ISAK 403:  Komponen Laporan Keuangan Entitas Syariah Yang Menerapkan SAK 
Indonesia Untuk Entitas Privat dan SAK Indonesia Untuk Entitas Mikro, Kecil, dan 
Menengah; 
 PSAK 413: Penurunan Nilai; dan 
 PSAK 414: Penurunan Nilai Aset Keuangan 
Syariah bagi Entitas yang Menerapkan SAK Indonesia untuk Entitas Privat (SAK EP). 
Hingga tanggal laporan keuangan ini diotorisasi, Perusahaan masih melakukan evaluasi atas dampak potensial dari penerapan standar baru, amandemen standar dan interpretasi standar tersebut</t>
        </is>
      </c>
      <c r="G22" s="105" t="n"/>
      <c r="H22" s="105" t="n"/>
      <c r="I22" s="105" t="n"/>
      <c r="J22" s="105" t="n"/>
      <c r="K22" s="105" t="n"/>
      <c r="L22" s="105" t="n"/>
      <c r="M22" s="105" t="n"/>
      <c r="N22" s="105" t="n"/>
      <c r="O22" s="105" t="n"/>
      <c r="P22" s="105" t="n"/>
      <c r="Q22" s="105" t="n"/>
      <c r="R22" s="105" t="n"/>
    </row>
    <row r="23" hidden="1" ht="75" customHeight="1" s="173" thickBot="1">
      <c r="A23" s="104" t="inlineStr">
        <is>
          <t>Kombinasi bisnis</t>
        </is>
      </c>
      <c r="B23" s="104" t="n"/>
      <c r="C23" s="105" t="inlineStr"/>
      <c r="D23" s="105" t="inlineStr"/>
      <c r="E23" s="105" t="inlineStr"/>
      <c r="F23" s="105" t="inlineStr"/>
      <c r="G23" s="105" t="n"/>
      <c r="H23" s="105" t="n"/>
      <c r="I23" s="105" t="n"/>
      <c r="J23" s="105" t="n"/>
      <c r="K23" s="105" t="n"/>
      <c r="L23" s="105" t="n"/>
      <c r="M23" s="105" t="n"/>
      <c r="N23" s="105" t="n"/>
      <c r="O23" s="105" t="n"/>
      <c r="P23" s="105" t="n"/>
      <c r="Q23" s="105" t="n"/>
      <c r="R23" s="105" t="n"/>
    </row>
    <row r="24" ht="75" customHeight="1" s="173" thickBot="1">
      <c r="A24" s="104" t="inlineStr">
        <is>
          <t>Penentuan nilai wajar</t>
        </is>
      </c>
      <c r="B24" s="104" t="n"/>
      <c r="C24" s="105" t="inlineStr">
        <is>
          <t>Bank dan entitas anak menerapkan PSAK 68, “Pengukuran Nilai Wajar”. Penerapan PSAK ini mendefinisikan nilai wajar, menetapkan dalam satu pernyataan, suatu kerangka pengukuran nilai wajar dan mensyaratkan pengungkapan mengenai pengukuran dan hierarki nilai wajar.</t>
        </is>
      </c>
      <c r="D24" s="105" t="inlineStr">
        <is>
          <t>Bank dan entitas anak menerapkan PSAK 68,  Nilai Wajar. Penerapan PSAK ini mendefinisikan nilai wajar, menetapkan dalam satu pernyataan, suatu kerangka pengukuran nilai wajar dan mensyaratkan pengungkapan mengenai pengukuran dan hierarki nilai wajar.</t>
        </is>
      </c>
      <c r="E24" s="105" t="inlineStr">
        <is>
          <t>Nilai wajar adalah harga yang akan diterima untuk menjual suatu aset atau harga yang akan dibayar untuk mengalihkan suatu liabilitas dalam transaksi teratur antara pelaku pasar pada tanggal pengukuran.                                                                                  Pengukuran nilai wajar mengasumsikan bahwa transaksi untuk menjual aset atau mengalihkan liabilitas terjadi:                                                                                         di pasar utama untuk aset dan liabilitas tersebut; atau                                                          jika tidak terdapat pasar utama, di pasar yang paling menguntungkan untuk aset atau liabilitas tersebut.                                                                                                             Nilai wajar suatu aset atau liabilitas diukur menggunakan asumsi yang akan digunakan pelaku pasar ketika menentukan harga aset dan liabilitas tersebut dengan asumsi bahwa pelaku pasar bertindak dalam kepentingan ekonomi terbaiknya.                             Pengukuran nilai wajar aset non-keuangan memperhitungkan kemampuan pelaku pasar untuk menghasilkan manfaat ekonomi dengan menggunakan aset dalam penggunaan tertinggi dan terbaiknya atau dengan menjualnya kepada pelaku pasar lain yang akan menggunakan aset tersebut dalam penggunaan tertinggi dan terbaiknya.</t>
        </is>
      </c>
      <c r="F24" s="105" t="inlineStr">
        <is>
          <t>Nilai wajar adalah harga yang akan diterima untuk menjual suatu aset atau harga yang akan dibayar untuk mengalihkan suatu liabilitas dalam transaksi teratur antara pelaku pasar pada tanggal pengukuran.                                                                                  Pengukuran nilai wajar mengasumsikan bahwa transaksi untuk menjual aset atau mengalihkan liabilitas terjadi:                                                                                         di pasar utama untuk aset dan liabilitas tersebut; atau                                                          jika tidak terdapat pasar utama, di pasar yang paling menguntungkan untuk aset atau liabilitas tersebut.                                                                                                             Nilai wajar suatu aset atau liabilitas diukur menggunakan asumsi yang akan digunakan pelaku pasar ketika menentukan harga aset dan liabilitas tersebut dengan asumsi bahwa pelaku pasar bertindak dalam kepentingan ekonomi terbaiknya.                             Pengukuran nilai wajar aset non-keuangan memperhitungkan kemampuan pelaku pasar untuk menghasilkan manfaat ekonomi dengan menggunakan aset dalam penggunaan tertinggi dan terbaiknya atau dengan menjualnya kepada pelaku pasar lain yang akan menggunakan aset tersebut dalam penggunaan tertinggi dan terbaiknya.</t>
        </is>
      </c>
      <c r="G24" s="105" t="n"/>
      <c r="H24" s="105" t="n"/>
      <c r="I24" s="105" t="n"/>
      <c r="J24" s="105" t="n"/>
      <c r="K24" s="105" t="n"/>
      <c r="L24" s="105" t="n"/>
      <c r="M24" s="105" t="n"/>
      <c r="N24" s="105" t="n"/>
      <c r="O24" s="105" t="n"/>
      <c r="P24" s="105" t="n"/>
      <c r="Q24" s="105" t="n"/>
      <c r="R24" s="105" t="n"/>
    </row>
    <row r="25" ht="75" customHeight="1" s="173" thickBot="1">
      <c r="A25" s="104" t="inlineStr">
        <is>
          <t>Transaksi dan saldo dalam mata uang asing</t>
        </is>
      </c>
      <c r="B25" s="104" t="n"/>
      <c r="C25" s="105" t="inlineStr">
        <is>
          <t>Transaksi dalam mata uang asing dijabarkan ke mata uang rupiah dengan menggunakan kurs yang berlaku pada tanggal transaksi. Pada tanggal laporan posisi keuangan konsolidasian, aset dan liabilitas moneter dalam mata uang asing dijabarkan dengan menggunakan kurs yang berlaku pada tanggal laporan posisi keuangan konsolidasian.
Keuntungan dan kerugian selisih kurs yang timbul dari transaksi dalam mata uang asing dan dari penjabaran aset dan liabilitas moneter dalam mata uang asing diakui dalam laporan laba rugi dan penghasilan komprehensif lain konsolidasian tahun berjalan.</t>
        </is>
      </c>
      <c r="D25" s="105" t="inlineStr">
        <is>
          <t>Transaksi dalam mata uang asing dijabarkan ke mata uang rupiah dengan menggunakan kurs yang berlaku pada tanggal transaksi. Pada tanggal laporan posisi keuangan konsolidasian, aset dan liabilitas moneter dalam mata uang asing dijabarkan dengan menggunakan kurs yang berlaku pada tanggal laporan posisi keuangan konsolidasian.
Keuntungan dan kerugian selisih kurs yang timbul dari transaksi dalam mata uang asing dan dari penjabaran aset dan liabilitas moneter dalam mata uang asing diakui dalam laporan laba rugi dan penghasilan komprehensif lain konsolidasian tahun berjalan.</t>
        </is>
      </c>
      <c r="E25" s="105" t="inlineStr">
        <is>
          <t>Transaksi dalam mata uang asing dijabarkan ke mata uang rupiah dengan menggunakan kurs yang berlaku pada tanggal transaksi. Pada tanggal laporan posisi keuangan konsolidasian, aset dan liabilitas moneter dalam mata uang asing dijabarkan dengan menggunakan kurs yang berlaku pada tanggal laporan posisi keuangan konsolidasian.
Keuntungan dan kerugian selisih kurs yang timbul dari transaksi dalam mata uang asing dan dari penjabaran aset dan liabilitas moneter dalam mata uang asing diakui dalam laporan laba rugi dan penghasilan komprehensif lain konsolidasian tahun berjalan.</t>
        </is>
      </c>
      <c r="F25" s="105" t="inlineStr">
        <is>
          <t>Transaksi dalam mata uang asing dijabarkan ke mata uang rupiah dengan menggunakan kurs yang berlaku pada tanggal transaksi. Pada tanggal laporan posisi keuangan konsolidasian, aset dan liabilitas moneter dalam mata uang asing dijabarkan dengan menggunakan kurs yang berlaku pada tanggal laporan posisi keuangan konsolidasian.
Keuntungan dan kerugian selisih kurs yang timbul dari transaksi dalam mata uang asing dan dari penjabaran aset dan liabilitas moneter dalam mata uang asing diakui dalam laporan laba rugi dan penghasilan komprehensif lain konsolidasian tahun berjalan.</t>
        </is>
      </c>
      <c r="G25" s="105" t="n"/>
      <c r="H25" s="105" t="n"/>
      <c r="I25" s="105" t="n"/>
      <c r="J25" s="105" t="n"/>
      <c r="K25" s="105" t="n"/>
      <c r="L25" s="105" t="n"/>
      <c r="M25" s="105" t="n"/>
      <c r="N25" s="105" t="n"/>
      <c r="O25" s="105" t="n"/>
      <c r="P25" s="105" t="n"/>
      <c r="Q25" s="105" t="n"/>
      <c r="R25" s="105" t="n"/>
    </row>
    <row r="26" ht="75" customHeight="1" s="173" thickBot="1">
      <c r="A26" s="104" t="inlineStr">
        <is>
          <t>Giro pada Bank Indonesia dan bank lain</t>
        </is>
      </c>
      <c r="B26" s="104" t="n"/>
      <c r="C26" s="105" t="inlineStr">
        <is>
          <t>Giro pada Bank Indonesia dan bank lain diklasifikasikan sebagai biaya perolehan yang diamortisasi dan dinyatakan sebesar biaya perolehan diamortisasi menggunakan metode suku bunga efektif. Aset keuangan diukur pada biaya perolehan diamortisasi jika kedua kondisi berikut terpenuhi:
• Aset keuangan yang dikelola dalam model bisnis yang bertujuan untuk memiliki aset keuangan dalam rangka mendapatkan arus kas kontraktual; dan
• Arus kas kontraktual tersebut semata dari pembayaran pokok dan bunga (SPPI).</t>
        </is>
      </c>
      <c r="D26" s="105" t="inlineStr">
        <is>
          <t>Giro pada Bank Indonesia dan bank lain diklasifikasikan sebagai biaya perolehan yang diamortisasi dan dinyatakan sebesar biaya perolehan diamortisasi menggunakan metode suku bunga efektif. Aset keuangan diukur pada biaya perolehan diamortisasi jika kedua kondisi berikut terpenuhi:
 Aset keuangan yang dikelola dalam model bisnis yang bertujuan untuk memiliki aset keuangan dalam rangka mendapatkan arus kas kontraktual; dan
 Arus kas kontraktual tersebut semata dari pembayaran pokok dan bunga (SPPI).</t>
        </is>
      </c>
      <c r="E26" s="105" t="inlineStr">
        <is>
          <t>Giro pada Bank Indonesia dan bank lain diklasifikasikan sebagai biaya perolehan yang diamortisasi dan dinyatakan sebesar biaya perolehan diamortisasi menggunakan metode suku bunga efektif. Aset keuangan diukur pada biaya perolehan diamortisasi jika kedua kondisi berikut terpenuhi:
	Aset keuangan yang dikelola dalam model bisnis yang bertujuan untuk memiliki aset keuangan dalam rangka mendapatkan arus kas kontraktual; dan
	Arus kas kontraktual tersebut semata dari pembayaran pokok dan bunga (SPPI).</t>
        </is>
      </c>
      <c r="F26" s="105" t="inlineStr">
        <is>
          <t>Giro pada Bank Indonesia dan bank lain diklasifikasikan sebagai biaya perolehan yang diamortisasi dan dinyatakan sebesar biaya perolehan diamortisasi menggunakan metode suku bunga efektif. Aset keuangan diukur pada biaya perolehan diamortisasi jika kedua kondisi berikut terpenuhi:
	Aset keuangan yang dikelola dalam model bisnis yang bertujuan untuk memiliki aset keuangan dalam rangka mendapatkan arus kas kontraktual; dan
	Arus kas kontraktual tersebut semata dari pembayaran pokok dan bunga (SPPI).</t>
        </is>
      </c>
      <c r="G26" s="105" t="n"/>
      <c r="H26" s="105" t="n"/>
      <c r="I26" s="105" t="n"/>
      <c r="J26" s="105" t="n"/>
      <c r="K26" s="105" t="n"/>
      <c r="L26" s="105" t="n"/>
      <c r="M26" s="105" t="n"/>
      <c r="N26" s="105" t="n"/>
      <c r="O26" s="105" t="n"/>
      <c r="P26" s="105" t="n"/>
      <c r="Q26" s="105" t="n"/>
      <c r="R26" s="105" t="n"/>
    </row>
    <row r="27" ht="75" customHeight="1" s="173" thickBot="1">
      <c r="A27" s="104" t="inlineStr">
        <is>
          <t>Penempatan pada Bank Indonesia dan bank lain</t>
        </is>
      </c>
      <c r="B27" s="104" t="n"/>
      <c r="C27" s="105" t="inlineStr">
        <is>
          <t>Penempatan pada Bank Indonesia dan bank lain diklasifikasikan sebagai biaya perolehan yang diamortisasi yang dinyatakan sebesar biaya perolehan diamortisasi menggunakan metode suku bunga efektif. Aset keuangan diukur pada biaya perolehan diamortisasi jika kedua kondisi berikut terpenuhi:
• Aset keuangan yang dikelola dalam model bisnis yang bertujuan untuk memiliki aset keuangan dalam rangka mendapatkan arus kas kontraktual; dan
• Arus kas kontraktual tersebut semata dari pembayaran pokok dan bunga (SPPI).</t>
        </is>
      </c>
      <c r="D27" s="105" t="inlineStr">
        <is>
          <t>Penempatan pada Bank Indonesia dan bank lain diklasifikasikan sebagai biaya perolehan yang diamortisasi yang dinyatakan sebesar biaya perolehan diamortisasi menggunakan metode suku bunga efektif. Aset keuangan diukur pada biaya perolehan diamortisasi jika kedua kondisi berikut terpenuhi:
 Aset keuangan yang dikelola dalam model bisnis yang bertujuan untuk memiliki aset keuangan dalam rangka mendapatkan arus kas kontraktual; dan
 Arus kas kontraktual tersebut semata dari pembayaran pokok dan bunga (SPPI).</t>
        </is>
      </c>
      <c r="E27" s="105" t="inlineStr">
        <is>
          <t>Penempatan pada Bank Indonesia dan bank lain diklasifikasikan sebagai biaya perolehan yang diamortisasi yang dinyatakan sebesar biaya perolehan diamortisasi menggunakan metode suku bunga efektif. Aset keuangan diukur pada biaya perolehan diamortisasi jika kedua kondisi berikut terpenuhi:
	Aset keuangan yang dikelola dalam model bisnis yang bertujuan untuk memiliki aset keuangan dalam rangka mendapatkan arus kas kontraktual; dan
	Arus kas kontraktual tersebut semata dari pembayaran pokok dan bunga (SPPI).</t>
        </is>
      </c>
      <c r="F27" s="105" t="inlineStr">
        <is>
          <t>Penempatan pada Bank Indonesia dan bank lain diklasifikasikan sebagai biaya perolehan yang diamortisasi yang dinyatakan sebesar biaya perolehan diamortisasi menggunakan metode suku bunga efektif. Aset keuangan diukur pada biaya perolehan diamortisasi jika kedua kondisi berikut terpenuhi:
	Aset keuangan yang dikelola dalam model bisnis yang bertujuan untuk memiliki aset keuangan dalam rangka mendapatkan arus kas kontraktual; dan
	Arus kas kontraktual tersebut semata dari pembayaran pokok dan bunga (SPPI).</t>
        </is>
      </c>
      <c r="G27" s="105" t="n"/>
      <c r="H27" s="105" t="n"/>
      <c r="I27" s="105" t="n"/>
      <c r="J27" s="105" t="n"/>
      <c r="K27" s="105" t="n"/>
      <c r="L27" s="105" t="n"/>
      <c r="M27" s="105" t="n"/>
      <c r="N27" s="105" t="n"/>
      <c r="O27" s="105" t="n"/>
      <c r="P27" s="105" t="n"/>
      <c r="Q27" s="105" t="n"/>
      <c r="R27" s="105" t="n"/>
    </row>
    <row r="28" ht="75" customHeight="1" s="173" thickBot="1">
      <c r="A28" s="104" t="inlineStr">
        <is>
          <t>Efek-efek</t>
        </is>
      </c>
      <c r="B28" s="104" t="n"/>
      <c r="C28" s="105" t="inlineStr">
        <is>
          <t>Efek-efek yang dibeli dengan janji untuk dijual kembali diklasifikasikan sebagai biaya perolehan yang diamortisasi.
Efek-efek yang dibeli dengan janji untuk dijual kembali disajikan sebagai aset dalam laporan posisi keuangan konsolidasian sebesar jumlah penjualan kembali dikurangi dengan pendapatan bunga yang belum diamortisasi dan cadangan kerugian penurunan nilai. Selisih antara harga beli dan harga jual kembali diperlakukan sebagai pendapatan bunga yang ditangguhkan, dan diakui sebagai pendapatan selama periode sejak efek-efek tersebut dibeli hingga dijual menggunakan suku bunga efektif.
Efek-efek yang dijual dengan janji untuk dibeli kembali diklasifikasikan sebagai liabilitas keuangan yang diukur dengan biaya perolehan diamortisasi.
Efek-efek yang dijual dengan janji untuk dibeli kembali disajikan sebagai liabilitas dalam laporan posisi keuangan konsolidasian sebesar jumlah pembelian kembali, dikurangi dengan bunga dibayar di muka yang belum diamortisasi. Selisih antara harga jual dan harga beli kembali diperlakukan sebagai bunga dibayar di muka dan diakui sebagai beban bunga selama jangka waktu sejak efek-efek tersebut dijual hingga dibeli kembali menggunakan metode suku bunga efektif. Aset keuangan diukur pada biaya perolehan diamortisasi jika kedua kondisi berikut terpenuhi:
• Aset keuangan yang dikelola dalam model bisnis yang bertujuan untuk memiliki aset keuangan dalam rangka mendapatkan arus kas kontraktual; dan
• Arus kas kontraktual tersebut semata dari pembayaran pokok dan bunga (SPPI).</t>
        </is>
      </c>
      <c r="D28" s="105" t="inlineStr">
        <is>
          <t>Efek-efek yang dibeli dengan janji untuk dijual kembali diklasifikasikan sebagai biaya perolehan yang diamortisasi.
Efek-efek yang dibeli dengan janji untuk dijual kembali disajikan sebagai aset dalam laporan posisi keuangan konsolidasian sebesar jumlah penjualan kembali dikurangi dengan pendapatan bunga yang belum diamortisasi dan cadangan kerugian penurunan nilai. Selisih antara harga beli dan harga jual kembali diperlakukan sebagai pendapatan bunga yang ditangguhkan, dan diakui sebagai pendapatan selama periode sejak efek-efek tersebut dibeli hingga dijual menggunakan suku bunga efektif.
Efek-efek yang dijual dengan janji untuk dibeli kembali diklasifikasikan sebagai liabilitas keuangan yang diukur dengan biaya perolehan diamortisasi.
Efek-efek yang dijual dengan janji untuk dibeli kembali disajikan sebagai liabilitas dalam laporan posisi keuangan konsolidasian sebesar jumlah pembelian kembali, dikurangi dengan bunga dibayar di muka yang belum diamortisasi. Selisih antara harga jual dan harga beli kembali diperlakukan sebagai bunga dibayar di muka dan diakui sebagai beban bunga selama jangka waktu sejak efek-efek tersebut dijual hingga dibeli kembali menggunakan metode suku bunga efektif. Aset keuangan diukur pada biaya perolehan diamortisasi jika kedua kondisi berikut terpenuhi:
 Aset keuangan yang dikelola dalam model bisnis yang bertujuan untuk memiliki aset keuangan dalam rangka mendapatkan arus kas kontraktual; dan
 Arus kas kontraktual tersebut semata dari pembayaran pokok dan bunga (SPPI).</t>
        </is>
      </c>
      <c r="E28" s="105" t="inlineStr">
        <is>
          <t>Efek-efek yang dibeli dengan janji untuk dijual kembali diklasifikasikan sebagai biaya perolehan yang diamortisasi.
Efek-efek yang dibeli dengan janji untuk dijual kembali disajikan sebagai aset dalam laporan posisi keuangan konsolidasian sebesar jumlah penjualan kembali dikurangi dengan pendapatan bunga yang belum diamortisasi dan cadangan kerugian penurunan nilai. Selisih antara harga beli dan harga jual kembali diperlakukan sebagai pendapatan bunga yang ditangguhkan, dan diakui sebagai pendapatan selama periode sejak efek-efek tersebut dibeli hingga dijual menggunakan suku bunga efektif.
Liabilitas atas efek-efek yang dijual dengan janji dibeli kembali diklasifikasikan sebagai liabilitas keuangan yang diukur dengan biaya perolehan diamortisasi.                        Liabilitas atas efek-efek yang dijual dengan janji dibeli kembali disajikan sebagai liabilitas dalam laporan posisi keuangan konsolidasian sebesar jumlah pembelian kembali, dikurangi dengan bunga dibayar di muka yang belum diamortisasi. Selisih antara harga jual dan harga beli kembali diperlakukan sebagai bunga dibayar di muka dan diakui sebagai beban bunga selama jangka waktu sejak efek-efek tersebut dijual hingga dibeli kembali menggunakan metode suku bunga efektif. Aset keuangan diukur pada biaya perolehan diamortisasi jika kedua kondisi berikut terpenuhi:
	Aset keuangan yang dikelola dalam model bisnis yang bertujuan untuk memiliki aset keuangan dalam rangka mendapatkan arus kas kontraktual; dan
	Arus kas kontraktual tersebut semata dari pembayaran pokok dan bunga (SPPI).</t>
        </is>
      </c>
      <c r="F28" s="105" t="inlineStr">
        <is>
          <t>Efek-efek yang dibeli dengan janji untuk dijual kembali diklasifikasikan sebagai biaya perolehan yang diamortisasi.
Efek-efek yang dibeli dengan janji untuk dijual kembali disajikan sebagai aset dalam laporan posisi keuangan konsolidasian sebesar jumlah penjualan kembali dikurangi dengan pendapatan bunga yang belum diamortisasi dan cadangan kerugian penurunan nilai. Selisih antara harga beli dan harga jual kembali diperlakukan sebagai pendapatan bunga yang ditangguhkan, dan diakui sebagai pendapatan selama periode sejak efek-efek tersebut dibeli hingga dijual menggunakan suku bunga efektif.
Liabilitas atas efek-efek yang dijual dengan janji dibeli kembali diklasifikasikan sebagai liabilitas keuangan yang diukur dengan biaya perolehan diamortisasi.                        Liabilitas atas efek-efek yang dijual dengan janji dibeli kembali disajikan sebagai liabilitas dalam laporan posisi keuangan konsolidasian sebesar jumlah pembelian kembali, dikurangi dengan bunga dibayar di muka yang belum diamortisasi. Selisih antara harga jual dan harga beli kembali diperlakukan sebagai bunga dibayar di muka dan diakui sebagai beban bunga selama jangka waktu sejak efek-efek tersebut dijual hingga dibeli kembali menggunakan metode suku bunga efektif. Aset keuangan diukur pada biaya perolehan diamortisasi jika kedua kondisi berikut terpenuhi:
	Aset keuangan yang dikelola dalam model bisnis yang bertujuan untuk memiliki aset keuangan dalam rangka mendapatkan arus kas kontraktual; dan
	Arus kas kontraktual tersebut semata dari pembayaran pokok dan bunga (SPPI).</t>
        </is>
      </c>
      <c r="G28" s="105" t="n"/>
      <c r="H28" s="105" t="n"/>
      <c r="I28" s="105" t="n"/>
      <c r="J28" s="105" t="n"/>
      <c r="K28" s="105" t="n"/>
      <c r="L28" s="105" t="n"/>
      <c r="M28" s="105" t="n"/>
      <c r="N28" s="105" t="n"/>
      <c r="O28" s="105" t="n"/>
      <c r="P28" s="105" t="n"/>
      <c r="Q28" s="105" t="n"/>
      <c r="R28" s="105" t="n"/>
    </row>
    <row r="29" hidden="1" ht="75" customHeight="1" s="173" thickBot="1">
      <c r="A29" s="104" t="inlineStr">
        <is>
          <t>Investasi jangka pendek</t>
        </is>
      </c>
      <c r="B29" s="104" t="n"/>
      <c r="C29" s="105" t="inlineStr"/>
      <c r="D29" s="105" t="inlineStr"/>
      <c r="E29" s="105" t="inlineStr"/>
      <c r="F29" s="105" t="inlineStr"/>
      <c r="G29" s="105" t="n"/>
      <c r="H29" s="105" t="n"/>
      <c r="I29" s="105" t="n"/>
      <c r="J29" s="105" t="n"/>
      <c r="K29" s="105" t="n"/>
      <c r="L29" s="105" t="n"/>
      <c r="M29" s="105" t="n"/>
      <c r="N29" s="105" t="n"/>
      <c r="O29" s="105" t="n"/>
      <c r="P29" s="105" t="n"/>
      <c r="Q29" s="105" t="n"/>
      <c r="R29" s="105" t="n"/>
    </row>
    <row r="30" ht="75" customHeight="1" s="173" thickBot="1">
      <c r="A30" s="104" t="inlineStr">
        <is>
          <t>Aset hak guna</t>
        </is>
      </c>
      <c r="B30" s="104" t="n"/>
      <c r="C30" s="105" t="inlineStr">
        <is>
          <t>PSAK 73 memperkenalkan model akuntansi penyewa tunggal dan mensyaratkan penyewa untuk mengakui aset dan liabilitas untuk semua sewa dengan pengecualian sewa jangka pendek dan aset dengan nilai rendah. Penyewa diharuskan untuk mengakui aset hak-guna yang mewakili haknya untuk menggunakan aset sewaan dan liabilitas sewa yang mewakili kewajibannya untuk melakukan pembayaran sewa. PSAK 73 secara substansial masih menggunakan persyaratan akuntansi atas pesewa (lessor) sesuai PSAK 30 “Sewa”. Oleh karena itu, penyewa masih akan menggunakan klasifikasi sewa dalam sewa operasi atau pembiayaan, dan perlakuan atas kedua tipe sewa tersebut.
Dampak penerapan PSAK 73 adalah Bank dan entitas anak sebagai penyewa atas kontrak sewa properti dan kendaraan. Bank dan entitas anak telah memilih simplified approach dalam melakukan transisi dan tidak melakukan penyajian kembali untuk informasi komparatif. Dengan demikian, informasi komparatif tetap dilaporkan sesuai dengan PSAK 30, “Sewa”.</t>
        </is>
      </c>
      <c r="D30" s="105" t="inlineStr">
        <is>
          <t>PSAK 73 memperkenalkan model akuntansi penyewa tunggal dan mensyaratkan penyewa untuk mengakui aset dan liabilitas untuk semua sewa dengan pengecualian sewa jangka pendek dan aset dengan nilai rendah. Penyewa diharuskan untuk mengakui aset hak-guna yang mewakili haknya untuk menggunakan aset sewaan dan liabilitas sewa yang mewakili kewajibannya untuk melakukan pembayaran sewa. PSAK 73 secara substansial masih menggunakan persyaratan akuntansi atas pesewa (lessor) sesuai PSAK 30 . Oleh karena itu, penyewa masih akan menggunakan klasifikasi sewa dalam sewa operasi atau pembiayaan, dan perlakuan atas kedua tipe sewa tersebut.
Dampak penerapan PSAK 73 adalah Bank dan entitas anak sebagai penyewa atas kontrak sewa properti dan kendaraan. Bank dan entitas anak telah memilih simplified approach dalam melakukan transisi dan tidak melakukan penyajian kembali untuk informasi komparatif. Dengan demikian, informasi komparatif tetap dilaporkan sesuai dengan PSAK 30, .</t>
        </is>
      </c>
      <c r="E30" s="105" t="inlineStr">
        <is>
          <t>PSAK 116 memperkenalkan model akuntansi penyewa tunggal dan mensyaratkan penyewa untuk mengakui aset dan liabilitas untuk semua sewa dengan pengecualian sewa jangka pendek dan aset dengan nilai rendah. Penyewa diharuskan untuk mengakui aset hak-guna yang mewakili haknya untuk menggunakan aset sewaan dan liabilitas sewa yang mewakili kewajibannya untuk melakukan pembayaran sewa. PSAK 116 secara substansial masih menggunakan persyaratan akuntansi atas pesewa (lessor) sesuai PSAK 30 . Oleh karena itu, penyewa masih akan menggunakan klasifikasi sewa dalam sewa operasi atau pembiayaan, dan perlakuan atas kedua tipe sewa tersebut.                                                                                                                           Dampak penerapan PSAK 116 adalah Bank dan entitas anak sebagai penyewa atas kontrak sewa properti dan kendaraan. Bank dan entitas anak telah memilih simplified approach dalam melakukan transisi dan tidak melakukan penyajian kembali untuk informasi komparatif. Dengan demikian, informasi komparatif tetap dilaporkan sesuai dengan PSAK 30, .</t>
        </is>
      </c>
      <c r="F30" s="105" t="inlineStr">
        <is>
          <t>PSAK 116 memperkenalkan model akuntansi penyewa tunggal dan mensyaratkan penyewa untuk mengakui aset dan liabilitas untuk semua sewa dengan pengecualian sewa jangka pendek dan aset dengan nilai rendah. Penyewa diharuskan untuk mengakui aset hak-guna yang mewakili haknya untuk menggunakan aset sewaan dan liabilitas sewa yang mewakili kewajibannya untuk melakukan pembayaran sewa. PSAK 116 secara substansial masih menggunakan persyaratan akuntansi atas pesewa (lessor) sesuai PSAK 30 . Oleh karena itu, penyewa masih akan menggunakan klasifikasi sewa dalam sewa operasi atau pembiayaan, dan perlakuan atas kedua tipe sewa tersebut.                                                                                                                           Dampak penerapan PSAK 116 adalah Bank dan entitas anak sebagai penyewa atas kontrak sewa properti dan kendaraan. Bank dan entitas anak telah memilih simplified approach dalam melakukan transisi dan tidak melakukan penyajian kembali untuk informasi komparatif. Dengan demikian, informasi komparatif tetap dilaporkan sesuai dengan PSAK 30, .</t>
        </is>
      </c>
      <c r="G30" s="105" t="n"/>
      <c r="H30" s="105" t="n"/>
      <c r="I30" s="105" t="n"/>
      <c r="J30" s="105" t="n"/>
      <c r="K30" s="105" t="n"/>
      <c r="L30" s="105" t="n"/>
      <c r="M30" s="105" t="n"/>
      <c r="N30" s="105" t="n"/>
      <c r="O30" s="105" t="n"/>
      <c r="P30" s="105" t="n"/>
      <c r="Q30" s="105" t="n"/>
      <c r="R30" s="105" t="n"/>
    </row>
    <row r="31" hidden="1" ht="75" customHeight="1" s="173" thickBot="1">
      <c r="A31" s="104" t="inlineStr">
        <is>
          <t>Properti investasi</t>
        </is>
      </c>
      <c r="B31" s="104" t="n"/>
      <c r="C31" s="105" t="inlineStr"/>
      <c r="D31" s="105" t="inlineStr"/>
      <c r="E31" s="105" t="inlineStr"/>
      <c r="F31" s="105" t="inlineStr"/>
      <c r="G31" s="105" t="n"/>
      <c r="H31" s="105" t="n"/>
      <c r="I31" s="105" t="n"/>
      <c r="J31" s="105" t="n"/>
      <c r="K31" s="105" t="n"/>
      <c r="L31" s="105" t="n"/>
      <c r="M31" s="105" t="n"/>
      <c r="N31" s="105" t="n"/>
      <c r="O31" s="105" t="n"/>
      <c r="P31" s="105" t="n"/>
      <c r="Q31" s="105" t="n"/>
      <c r="R31" s="105" t="n"/>
    </row>
    <row r="32" hidden="1" ht="75" customHeight="1" s="173" thickBot="1">
      <c r="A32" s="104" t="inlineStr">
        <is>
          <t>Goodwill</t>
        </is>
      </c>
      <c r="B32" s="104" t="n"/>
      <c r="C32" s="105" t="inlineStr"/>
      <c r="D32" s="105" t="inlineStr"/>
      <c r="E32" s="105" t="inlineStr"/>
      <c r="F32" s="105" t="inlineStr"/>
      <c r="G32" s="105" t="n"/>
      <c r="H32" s="105" t="n"/>
      <c r="I32" s="105" t="n"/>
      <c r="J32" s="105" t="n"/>
      <c r="K32" s="105" t="n"/>
      <c r="L32" s="105" t="n"/>
      <c r="M32" s="105" t="n"/>
      <c r="N32" s="105" t="n"/>
      <c r="O32" s="105" t="n"/>
      <c r="P32" s="105" t="n"/>
      <c r="Q32" s="105" t="n"/>
      <c r="R32" s="105" t="n"/>
    </row>
    <row r="33" hidden="1" ht="75" customHeight="1" s="173" thickBot="1">
      <c r="A33" s="104" t="inlineStr">
        <is>
          <t>Investasi pada entitas asosiasi</t>
        </is>
      </c>
      <c r="B33" s="104" t="n"/>
      <c r="C33" s="105" t="inlineStr"/>
      <c r="D33" s="105" t="inlineStr"/>
      <c r="E33" s="105" t="inlineStr"/>
      <c r="F33" s="105" t="inlineStr"/>
      <c r="G33" s="105" t="n"/>
      <c r="H33" s="105" t="n"/>
      <c r="I33" s="105" t="n"/>
      <c r="J33" s="105" t="n"/>
      <c r="K33" s="105" t="n"/>
      <c r="L33" s="105" t="n"/>
      <c r="M33" s="105" t="n"/>
      <c r="N33" s="105" t="n"/>
      <c r="O33" s="105" t="n"/>
      <c r="P33" s="105" t="n"/>
      <c r="Q33" s="105" t="n"/>
      <c r="R33" s="105" t="n"/>
    </row>
    <row r="34" ht="75" customHeight="1" s="173" thickBot="1">
      <c r="A34" s="104" t="inlineStr">
        <is>
          <t>Aset takberwujud</t>
        </is>
      </c>
      <c r="B34" s="104" t="n"/>
      <c r="C34" s="105" t="inlineStr">
        <is>
          <t>Biaya pengurusan legal hak atas tanah dalam bentuk Hak Guna Usaha (“HGU”), Hak Guna Bangunan (“HGB”) dan Hak Pakai (“HP”) ketika tanah diperoleh pertama kali diakui sebagai bagian dari biaya perolehan tanah pada akun “Aset Tetap”. Biaya pengurusan perpanjangan atau pembaruan legal hak atas tanah diakui sebagai aset tidak berwujud dan diamortisasi sepanjang umur hak hukum atau umur ekonomi tanah, mana yang lebih pendek.</t>
        </is>
      </c>
      <c r="D34" s="105" t="inlineStr">
        <is>
          <t>Biaya pengurusan legal hak atas tanah dalam bentuk Hak Guna Usaha (), Hak Guna Bangunan () dan Hak Pakai () ketika tanah diperoleh pertama kali diakui sebagai bagian dari biaya perolehan tanah pada akun  Tetap. Biaya pengurusan perpanjangan atau pembaruan legal hak atas tanah diakui sebagai aset tidak berwujud dan diamortisasi sepanjang umur hak hukum atau umur ekonomi tanah, mana yang lebih pendek.</t>
        </is>
      </c>
      <c r="E34" s="105" t="inlineStr">
        <is>
          <t>Biaya pengurusan legal hak atas tanah dalam bentuk Hak Guna Usaha (), Hak Guna Bangunan () dan Hak Pakai () ketika tanah diperoleh pertama kali diakui sebagai bagian dari biaya perolehan tanah pada akun  Tetap. Biaya pengurusan perpanjangan atau pembaruan legal hak atas tanah diakui sebagai aset tidak berwujud dan diamortisasi sepanjang umur hak hukum atau umur ekonomi tanah, mana yang lebih pendek.</t>
        </is>
      </c>
      <c r="F34" s="105" t="inlineStr">
        <is>
          <t>Biaya pengurusan legal hak atas tanah dalam bentuk Hak Guna Usaha (), Hak Guna Bangunan () dan Hak Pakai () ketika tanah diperoleh pertama kali diakui sebagai bagian dari biaya perolehan tanah pada akun  Tetap. Biaya pengurusan perpanjangan atau pembaruan legal hak atas tanah diakui sebagai aset tidak berwujud dan diamortisasi sepanjang umur hak hukum atau umur ekonomi tanah, mana yang lebih pendek.</t>
        </is>
      </c>
      <c r="G34" s="105" t="n"/>
      <c r="H34" s="105" t="n"/>
      <c r="I34" s="105" t="n"/>
      <c r="J34" s="105" t="n"/>
      <c r="K34" s="105" t="n"/>
      <c r="L34" s="105" t="n"/>
      <c r="M34" s="105" t="n"/>
      <c r="N34" s="105" t="n"/>
      <c r="O34" s="105" t="n"/>
      <c r="P34" s="105" t="n"/>
      <c r="Q34" s="105" t="n"/>
      <c r="R34" s="105" t="n"/>
    </row>
    <row r="35" ht="75" customHeight="1" s="173" thickBot="1">
      <c r="A35" s="104" t="inlineStr">
        <is>
          <t>Beban dibayar dimuka</t>
        </is>
      </c>
      <c r="B35" s="104" t="n"/>
      <c r="C35" s="105" t="inlineStr">
        <is>
          <t>Biaya dibayar dimuka diamortisasi selama masa manfaat dengan menggunakan metode garis lurus (straight-line method).</t>
        </is>
      </c>
      <c r="D35" s="105" t="inlineStr">
        <is>
          <t>Biaya dibayar dimuka diamortisasi selama masa manfaat dengan menggunakan metode garis lurus (straight-line method).</t>
        </is>
      </c>
      <c r="E35" s="105" t="inlineStr">
        <is>
          <t>Biaya dibayar dimuka diamortisasi selama masa manfaat dengan menggunakan metode garis lurus (straight-line method).</t>
        </is>
      </c>
      <c r="F35" s="105" t="inlineStr">
        <is>
          <t>Biaya dibayar dimuka diamortisasi selama masa manfaat dengan menggunakan metode garis lurus (straight-line method).</t>
        </is>
      </c>
      <c r="G35" s="105" t="n"/>
      <c r="H35" s="105" t="n"/>
      <c r="I35" s="105" t="n"/>
      <c r="J35" s="105" t="n"/>
      <c r="K35" s="105" t="n"/>
      <c r="L35" s="105" t="n"/>
      <c r="M35" s="105" t="n"/>
      <c r="N35" s="105" t="n"/>
      <c r="O35" s="105" t="n"/>
      <c r="P35" s="105" t="n"/>
      <c r="Q35" s="105" t="n"/>
      <c r="R35" s="105" t="n"/>
    </row>
    <row r="36" hidden="1" ht="75" customHeight="1" s="173" thickBot="1">
      <c r="A36" s="104" t="inlineStr">
        <is>
          <t>Piutang dan utang asuransi</t>
        </is>
      </c>
      <c r="B36" s="104" t="n"/>
      <c r="C36" s="105" t="inlineStr"/>
      <c r="D36" s="105" t="inlineStr"/>
      <c r="E36" s="105" t="inlineStr"/>
      <c r="F36" s="105" t="inlineStr"/>
      <c r="G36" s="105" t="n"/>
      <c r="H36" s="105" t="n"/>
      <c r="I36" s="105" t="n"/>
      <c r="J36" s="105" t="n"/>
      <c r="K36" s="105" t="n"/>
      <c r="L36" s="105" t="n"/>
      <c r="M36" s="105" t="n"/>
      <c r="N36" s="105" t="n"/>
      <c r="O36" s="105" t="n"/>
      <c r="P36" s="105" t="n"/>
      <c r="Q36" s="105" t="n"/>
      <c r="R36" s="105" t="n"/>
    </row>
    <row r="37" ht="75" customHeight="1" s="173" thickBot="1">
      <c r="A37" s="104" t="inlineStr">
        <is>
          <t>Piutang pembiayaan konsumen</t>
        </is>
      </c>
      <c r="B37" s="104" t="n"/>
      <c r="C37" s="105" t="inlineStr">
        <is>
          <t>Pembiayaan dan piutang berdasarkan prinsip syariah adalah penyediaan uang atau tagihan yang dapat disamakan dengan itu, yang timbul dari transaksi berdasarkan prinsip jual beli dan bagi hasil antara Bank dan entitas anak dengan pihak lain selama jangka waktu tertentu.
Piutang tersebut meliputi piutang murabahah, piutang istishna dan qardh, untuk pembiayaan meliputi pembiayaan mudharabah dan pembiayaan musyarakah.
Murabahah adalah akad jual beli antara nasabah dengan Bank dan entitas anak, dimana Bank dan entitas anak membiayai kebutuhan investasi dan modal kerja nasabah yang dijual dengan harga pokok ditambah dengan keuntungan yang diketahui dan disepakati bersama. Pembayaran atas pembiayaan ini dilakukan dengan cara mengangsur dalam jangka waktu yang ditentukan.</t>
        </is>
      </c>
      <c r="D37" s="105" t="inlineStr">
        <is>
          <t>Pembiayaan dan piutang berdasarkan prinsip syariah adalah penyediaan uang atau tagihan yang dapat disamakan dengan itu, yang timbul dari transaksi berdasarkan prinsip jual beli dan bagi hasil antara Bank dan entitas anak dengan pihak lain selama jangka waktu tertentu.
Piutang tersebut meliputi piutang murabahah, piutang istishna dan qardh, untuk pembiayaan meliputi pembiayaan mudharabah dan pembiayaan musyarakah.
Murabahah adalah akad jual beli antara nasabah dengan Bank dan entitas anak, dimana Bank dan entitas anak membiayai kebutuhan investasi dan modal kerja nasabah yang dijual dengan harga pokok ditambah dengan keuntungan yang diketahui dan disepakati bersama. Pembayaran atas pembiayaan ini dilakukan dengan cara mengangsur dalam jangka waktu yang ditentukan.</t>
        </is>
      </c>
      <c r="E37" s="105" t="inlineStr">
        <is>
          <t>Pembiayaan dan piutang berdasarkan prinsip syariah adalah penyediaan uang atau tagihan yang dapat disamakan dengan itu, yang timbul dari transaksi berdasarkan prinsip jual beli dan bagi hasil antara Bank dan entitas anak dengan pihak lain selama jangka waktu tertentu.
Piutang tersebut meliputi piutang murabahah, piutang istishna dan qardh, untuk pembiayaan meliputi pembiayaan mudharabah dan pembiayaan musyarakah.
Murabahah adalah akad jual beli antara nasabah dengan Bank dan entitas anak, dimana Bank dan entitas anak membiayai kebutuhan investasi dan modal kerja nasabah yang dijual dengan harga pokok ditambah dengan keuntungan yang diketahui dan disepakati bersama. Pembayaran atas pembiayaan ini dilakukan dengan cara mengangsur dalam jangka waktu yang ditentukan.</t>
        </is>
      </c>
      <c r="F37" s="105" t="inlineStr">
        <is>
          <t>Pembiayaan dan piutang berdasarkan prinsip syariah adalah penyediaan uang atau tagihan yang dapat disamakan dengan itu, yang timbul dari transaksi berdasarkan prinsip jual beli dan bagi hasil antara Bank dan entitas anak dengan pihak lain selama jangka waktu tertentu.
Piutang tersebut meliputi piutang murabahah, piutang istishna dan qardh, untuk pembiayaan meliputi pembiayaan mudharabah dan pembiayaan musyarakah.
Murabahah adalah akad jual beli antara nasabah dengan Bank dan entitas anak, dimana Bank dan entitas anak membiayai kebutuhan investasi dan modal kerja nasabah yang dijual dengan harga pokok ditambah dengan keuntungan yang diketahui dan disepakati bersama. Pembayaran atas pembiayaan ini dilakukan dengan cara mengangsur dalam jangka waktu yang ditentukan.</t>
        </is>
      </c>
      <c r="G37" s="105" t="n"/>
      <c r="H37" s="105" t="n"/>
      <c r="I37" s="105" t="n"/>
      <c r="J37" s="105" t="n"/>
      <c r="K37" s="105" t="n"/>
      <c r="L37" s="105" t="n"/>
      <c r="M37" s="105" t="n"/>
      <c r="N37" s="105" t="n"/>
      <c r="O37" s="105" t="n"/>
      <c r="P37" s="105" t="n"/>
      <c r="Q37" s="105" t="n"/>
      <c r="R37" s="105" t="n"/>
    </row>
    <row r="38" hidden="1" ht="75" customHeight="1" s="173" thickBot="1">
      <c r="A38" s="104" t="inlineStr">
        <is>
          <t>Liabilitas atas kontrak</t>
        </is>
      </c>
      <c r="B38" s="104" t="n"/>
      <c r="C38" s="105" t="inlineStr"/>
      <c r="D38" s="105" t="inlineStr"/>
      <c r="E38" s="105" t="inlineStr"/>
      <c r="F38" s="105" t="inlineStr"/>
      <c r="G38" s="105" t="n"/>
      <c r="H38" s="105" t="n"/>
      <c r="I38" s="105" t="n"/>
      <c r="J38" s="105" t="n"/>
      <c r="K38" s="105" t="n"/>
      <c r="L38" s="105" t="n"/>
      <c r="M38" s="105" t="n"/>
      <c r="N38" s="105" t="n"/>
      <c r="O38" s="105" t="n"/>
      <c r="P38" s="105" t="n"/>
      <c r="Q38" s="105" t="n"/>
      <c r="R38" s="105" t="n"/>
    </row>
    <row r="39" ht="75" customHeight="1" s="173" thickBot="1">
      <c r="A39" s="104" t="inlineStr">
        <is>
          <t>Simpanan nasabah dan simpanan dari bank lain</t>
        </is>
      </c>
      <c r="B39" s="104" t="n"/>
      <c r="C39" s="105" t="inlineStr">
        <is>
          <t>Giro merupakan simpanan nasabah yang dapat digunakan sebagai alat pembayaran, yang penarikannya dapat dilakukan setiap saat melalui cek, atau dengan cara pemindahbukuan dengan bilyet giro atau sarana perintah pembayaran lainnya. Giro dinyatakan sebesar nilai liabilitas kepada pemegang giro.Tabungan merupakan simpanan nasabah yang penarikannya hanya dapat dilakukan menurut syarat tertentu yang disepakati. Tabungan dinyatakan sebesar nilai liabilitas kepada pemilik tabungan.
Deposito berjangka merupakan simpanan nasabah yang penarikannya hanya dapat dilakukan pada waktu tertentu sesuai dengan perjanjian dengan penyimpan. Deposito berjangka dinyatakan sebesar nilai nominal yang tercantum dalam bilyet deposito atau yang diperjanjikan.
Giro dan tabungan wadiah merupakan giro dan tabungan wadiah adh-dhamanah yakni titipan dana dalam bentuk giro dan tabungan pihak lain dimana pemilik dana bisa mendapatkan pendapatan bonus. Giro wadiah dinyatakan sebesar titipan pemegang giro BJBS.
Dana syirkah temporer adalah dana yang diterima oleh BJBS. BJBS mempunyai hak untuk mengelola dan menginvestasikan dana, baik sesuai dengan kebijakan BJBS atau kebijakan pembatasan dari pemilik dana, dengan keuntungan dibagikan sesuai dengan kesepakatan. Dana syirkah temporer dinyatakan sebesar nilai nominal sesuai dengan perjanjian antara pemegang dana syirkah temporer bank.
Hubungan antara BJBS dan pemilik dana syirkah temporer merupakan hubungan kemitraan berdasarkan akad mudharabah. 
Dana syirkah temporer tidak dapat digolongkan sebagai liabilitas. Hal ini karena BJBS tidak mempunyai liabilitas ketika mengalami kerugian, untuk mengembalikan jumlah dana awal dari pemilik dana kecuali akibat kelalaian atau wanprestasi BJBS.
Dana syirkah temporer tidak dapat digolongkan sebagai ekuitas karena mempunyai waktu jatuh tempo dan pemilik dana tidak mempunyai hak kepemilikan yang sama dengan pemegang saham seperti hak voting dan hak atas realisasi keuntungan yang berasal dari aset lancar dan aset non-investasi.
Dana syirkah temporer merupakan salah satu unsur laporan posisi keuangan konsolidasian, hal tersebut sesuai dengan prinsip syariah yang memberikan hak kepada BJBS untuk mengelola dana, termasuk untuk mencampur dana dimaksud dengan dana lainnya.
Pemilik dana syirkah temporer memperoleh bagian atas keuntungan sesuai kesepakatan dan menerima kerugian berdasarkan jumlah dana dari masing-masing pihak. Pembagian hasil dana syirkah temporer dapat dilakukan dengan konsep bagi hasil atau bagi untung.                                                                                                       Simpanan nasabah diklasifikasikan sebagai liabilitas keuangan lainnya dan diukur pada biaya perolehan diamortisasi menggunakan suku bunga efektif, kecuali simpanan yang didasarkan pada prinsip perbankan syariah dan dana syirkah temporer yang dinyatakan sebesar kewajiban BJBS kepada nasabah. Biaya tambahan yang dapat diatribusikan secara langsung kepada perolehan simpanan nasabah, dikurangkan dari jumlah simpanan yang diterima.
Simpanan dari bank lain terdiri dari liabilitas terhadap bank lain dalam bentuk giro, tabungan, interbank call money, deposit on call dan deposito berjangka.
Di dalam simpanan dari bank lain termasuk simpanan syariah dalam bentuk giro wadiah.
Simpanan dari bank lain diklasifikasikan sebagai liabilitas keuangan dan diukur pada biaya perolehan diamortisasi menggunakan suku bunga efektif kecuali simpanan syariah yang dinyatakan sebesar nilai liabilitas Bank dan entitas anak kepada nasabah.
Biaya tambahan yang dapat diatribusikan secara langsung dengan perolehan simpanan dari bank lain dikurangkan dari total simpanan yang diterima.</t>
        </is>
      </c>
      <c r="D39" s="105" t="inlineStr">
        <is>
          <t>Giro merupakan simpanan nasabah yang dapat digunakan sebagai alat pembayaran, yang penarikannya dapat dilakukan setiap saat melalui cek, atau dengan cara pemindahbukuan dengan bilyet giro atau sarana perintah pembayaran lainnya. Giro dinyatakan sebesar nilai liabilitas kepada pemegang giro.Tabungan merupakan simpanan nasabah yang penarikannya hanya dapat dilakukan menurut syarat tertentu yang disepakati. Tabungan dinyatakan sebesar nilai liabilitas kepada pemilik tabungan.
Deposito berjangka merupakan simpanan nasabah yang penarikannya hanya dapat dilakukan pada waktu tertentu sesuai dengan perjanjian dengan penyimpan. Deposito berjangka dinyatakan sebesar nilai nominal yang tercantum dalam bilyet deposito atau yang diperjanjikan.
Giro dan tabungan wadiah merupakan giro dan tabungan wadiah adh-dhamanah yakni titipan dana dalam bentuk giro dan tabungan pihak lain dimana pemilik dana bisa mendapatkan pendapatan bonus. Giro wadiah dinyatakan sebesar titipan pemegang giro BJBS.
Dana syirkah temporer adalah dana yang diterima oleh BJBS. BJBS mempunyai hak untuk mengelola dan menginvestasikan dana, baik sesuai dengan kebijakan BJBS atau kebijakan pembatasan dari pemilik dana, dengan keuntungan dibagikan sesuai dengan kesepakatan. Dana syirkah temporer dinyatakan sebesar nilai nominal sesuai dengan perjanjian antara pemegang dana syirkah temporer bank.
Hubungan antara BJBS dan pemilik dana syirkah temporer merupakan hubungan kemitraan berdasarkan akad mudharabah. 
Dana syirkah temporer tidak dapat digolongkan sebagai liabilitas. Hal ini karena BJBS tidak mempunyai liabilitas ketika mengalami kerugian, untuk mengembalikan jumlah dana awal dari pemilik dana kecuali akibat kelalaian atau wanprestasi BJBS.
Dana syirkah temporer tidak dapat digolongkan sebagai ekuitas karena mempunyai waktu jatuh tempo dan pemilik dana tidak mempunyai hak kepemilikan yang sama dengan pemegang saham seperti hak voting dan hak atas realisasi keuntungan yang berasal dari aset lancar dan aset non-investasi.
Dana syirkah temporer merupakan salah satu unsur laporan posisi keuangan konsolidasian, hal tersebut sesuai dengan prinsip syariah yang memberikan hak kepada BJBS untuk mengelola dana, termasuk untuk mencampur dana dimaksud dengan dana lainnya.
Pemilik dana syirkah temporer memperoleh bagian atas keuntungan sesuai kesepakatan dan menerima kerugian berdasarkan jumlah dana dari masing-masing pihak. Pembagian hasil dana syirkah temporer dapat dilakukan dengan konsep bagi hasil atau bagi untung.                                                                                                       Simpanan nasabah diklasifikasikan sebagai liabilitas keuangan lainnya dan diukur pada biaya perolehan diamortisasi menggunakan suku bunga efektif, kecuali simpanan yang didasarkan pada prinsip perbankan syariah dan dana syirkah temporer yang dinyatakan sebesar kewajiban BJBS kepada nasabah. Biaya tambahan yang dapat diatribusikan secara langsung kepada perolehan simpanan nasabah, dikurangkan dari jumlah simpanan yang diterima.
Simpanan dari bank lain terdiri dari liabilitas terhadap bank lain dalam bentuk giro, tabungan, interbank call money, deposit on call dan deposito berjangka.
Di dalam simpanan dari bank lain termasuk simpanan syariah dalam bentuk giro wadiah.
Simpanan dari bank lain diklasifikasikan sebagai liabilitas keuangan dan diukur pada biaya perolehan diamortisasi menggunakan suku bunga efektif kecuali simpanan syariah yang dinyatakan sebesar nilai liabilitas Bank dan entitas anak kepada nasabah.
Biaya tambahan yang dapat diatribusikan secara langsung dengan perolehan simpanan dari bank lain dikurangkan dari total simpanan yang diterima.</t>
        </is>
      </c>
      <c r="E39" s="105" t="inlineStr">
        <is>
          <t>Giro merupakan simpanan nasabah yang dapat digunakan sebagai alat pembayaran, yang penarikannya dapat dilakukan setiap saat melalui cek, atau dengan cara pemindahbukuan dengan bilyet giro atau sarana perintah pembayaran lainnya. Giro dinyatakan sebesar nilai liabilitas kepada pemegang giro.Tabungan merupakan simpanan nasabah yang penarikannya hanya dapat dilakukan menurut syarat tertentu yang disepakati. Tabungan dinyatakan sebesar nilai liabilitas kepada pemilik tabungan.
Deposito berjangka merupakan simpanan nasabah yang penarikannya hanya dapat dilakukan pada waktu tertentu sesuai dengan perjanjian dengan penyimpan. Deposito berjangka dinyatakan sebesar nilai nominal yang tercantum dalam bilyet deposito atau yang diperjanjikan.
Giro dan tabungan wadiah merupakan giro dan tabungan wadiah adh-dhamanah yakni titipan dana dalam bentuk giro dan tabungan pihak lain dimana pemilik dana bisa mendapatkan pendapatan bonus. Giro wadiah dinyatakan sebesar titipan pemegang giro BJBS.
Dana syirkah temporer adalah dana yang diterima oleh BJBS. BJBS mempunyai hak untuk mengelola dan menginvestasikan dana, baik sesuai dengan kebijakan BJBS atau kebijakan pembatasan dari pemilik dana, dengan keuntungan dibagikan sesuai dengan kesepakatan. Dana syirkah temporer dinyatakan sebesar nilai nominal sesuai dengan perjanjian antara pemegang dana syirkah temporer bank.
Hubungan antara BJBS dan pemilik dana syirkah temporer merupakan hubungan kemitraan berdasarkan akad mudharabah. 
Dana syirkah temporer tidak dapat digolongkan sebagai liabilitas. Hal ini karena BJBS tidak mempunyai liabilitas ketika mengalami kerugian, untuk mengembalikan jumlah dana awal dari pemilik dana kecuali akibat kelalaian atau wanprestasi BJBS.
Dana syirkah temporer tidak dapat digolongkan sebagai ekuitas karena mempunyai waktu jatuh tempo dan pemilik dana tidak mempunyai hak kepemilikan yang sama dengan pemegang saham seperti hak voting dan hak atas realisasi keuntungan yang berasal dari aset lancar dan aset non-investasi.
Dana syirkah temporer merupakan salah satu unsur laporan posisi keuangan konsolidasian, hal tersebut sesuai dengan prinsip syariah yang memberikan hak kepada BJBS untuk mengelola dana, termasuk untuk mencampur dana dimaksud dengan dana lainnya.
Pemilik dana syirkah temporer memperoleh bagian atas keuntungan sesuai kesepakatan dan menerima kerugian berdasarkan jumlah dana dari masing-masing pihak. Pembagian hasil dana syirkah temporer dapat dilakukan dengan konsep bagi hasil atau bagi untung.                                                                                                                      Simpanan nasabah diklasifikasikan sebagai liabilitas keuangan lainnya dan diukur pada biaya perolehan diamortisasi menggunakan suku bunga efektif, kecuali simpanan yang didasarkan pada prinsip perbankan syariah dan dana syirkah temporer yang dinyatakan sebesar kewajiban BJBS kepada nasabah. Biaya tambahan yang dapat diatribusikan secara langsung kepada perolehan simpanan nasabah, dikurangkan dari jumlah simpanan yang diterima.
Simpanan dari bank lain terdiri dari liabilitas terhadap bank lain dalam bentuk giro, tabungan, interbank call money, deposit on call dan deposito berjangka.
Di dalam simpanan dari bank lain termasuk simpanan syariah dalam bentuk giro wadiah.
Simpanan dari bank lain diklasifikasikan sebagai liabilitas keuangan dan diukur pada biaya perolehan diamortisasi menggunakan suku bunga efektif kecuali simpanan syariah yang dinyatakan sebesar nilai liabilitas Bank dan entitas anak kepada nasabah.
Biaya tambahan yang dapat diatribusikan secara langsung dengan perolehan simpanan dari bank lain dikurangkan dari total simpanan yang diterima.</t>
        </is>
      </c>
      <c r="F39" s="105" t="inlineStr">
        <is>
          <t>Giro merupakan simpanan nasabah yang dapat digunakan sebagai alat pembayaran, yang penarikannya dapat dilakukan setiap saat melalui cek, atau dengan cara pemindahbukuan dengan bilyet giro atau sarana perintah pembayaran lainnya. Giro dinyatakan sebesar nilai liabilitas kepada pemegang giro.Tabungan merupakan simpanan nasabah yang penarikannya hanya dapat dilakukan menurut syarat tertentu yang disepakati. Tabungan dinyatakan sebesar nilai liabilitas kepada pemilik tabungan.
Deposito berjangka merupakan simpanan nasabah yang penarikannya hanya dapat dilakukan pada waktu tertentu sesuai dengan perjanjian dengan penyimpan. Deposito berjangka dinyatakan sebesar nilai nominal yang tercantum dalam bilyet deposito atau yang diperjanjikan.
Giro dan tabungan wadiah merupakan giro dan tabungan wadiah adh-dhamanah yakni titipan dana dalam bentuk giro dan tabungan pihak lain dimana pemilik dana bisa mendapatkan pendapatan bonus. Giro wadiah dinyatakan sebesar titipan pemegang giro BJBS.
Dana syirkah temporer adalah dana yang diterima oleh BJBS. BJBS mempunyai hak untuk mengelola dan menginvestasikan dana, baik sesuai dengan kebijakan BJBS atau kebijakan pembatasan dari pemilik dana, dengan keuntungan dibagikan sesuai dengan kesepakatan. Dana syirkah temporer dinyatakan sebesar nilai nominal sesuai dengan perjanjian antara pemegang dana syirkah temporer bank.
Hubungan antara BJBS dan pemilik dana syirkah temporer merupakan hubungan kemitraan berdasarkan akad mudharabah. 
Dana syirkah temporer tidak dapat digolongkan sebagai liabilitas. Hal ini karena BJBS tidak mempunyai liabilitas ketika mengalami kerugian, untuk mengembalikan jumlah dana awal dari pemilik dana kecuali akibat kelalaian atau wanprestasi BJBS.
Dana syirkah temporer tidak dapat digolongkan sebagai ekuitas karena mempunyai waktu jatuh tempo dan pemilik dana tidak mempunyai hak kepemilikan yang sama dengan pemegang saham seperti hak voting dan hak atas realisasi keuntungan yang berasal dari aset lancar dan aset non-investasi.
Dana syirkah temporer merupakan salah satu unsur laporan posisi keuangan konsolidasian, hal tersebut sesuai dengan prinsip syariah yang memberikan hak kepada BJBS untuk mengelola dana, termasuk untuk mencampur dana dimaksud dengan dana lainnya.
Pemilik dana syirkah temporer memperoleh bagian atas keuntungan sesuai kesepakatan dan menerima kerugian berdasarkan jumlah dana dari masing-masing pihak. Pembagian hasil dana syirkah temporer dapat dilakukan dengan konsep bagi hasil atau bagi untung.                                                                                                                      Simpanan nasabah diklasifikasikan sebagai liabilitas keuangan lainnya dan diukur pada biaya perolehan diamortisasi menggunakan suku bunga efektif, kecuali simpanan yang didasarkan pada prinsip perbankan syariah dan dana syirkah temporer yang dinyatakan sebesar kewajiban BJBS kepada nasabah. Biaya tambahan yang dapat diatribusikan secara langsung kepada perolehan simpanan nasabah, dikurangkan dari jumlah simpanan yang diterima.
Simpanan dari bank lain terdiri dari liabilitas terhadap bank lain dalam bentuk giro, tabungan, interbank call money, deposit on call dan deposito berjangka.
Di dalam simpanan dari bank lain termasuk simpanan syariah dalam bentuk giro wadiah.
Simpanan dari bank lain diklasifikasikan sebagai liabilitas keuangan dan diukur pada biaya perolehan diamortisasi menggunakan suku bunga efektif kecuali simpanan syariah yang dinyatakan sebesar nilai liabilitas Bank dan entitas anak kepada nasabah.
Biaya tambahan yang dapat diatribusikan secara langsung dengan perolehan simpanan dari bank lain dikurangkan dari total simpanan yang diterima.</t>
        </is>
      </c>
      <c r="G39" s="105" t="n"/>
      <c r="H39" s="105" t="n"/>
      <c r="I39" s="105" t="n"/>
      <c r="J39" s="105" t="n"/>
      <c r="K39" s="105" t="n"/>
      <c r="L39" s="105" t="n"/>
      <c r="M39" s="105" t="n"/>
      <c r="N39" s="105" t="n"/>
      <c r="O39" s="105" t="n"/>
      <c r="P39" s="105" t="n"/>
      <c r="Q39" s="105" t="n"/>
      <c r="R39" s="105" t="n"/>
    </row>
    <row r="40" ht="75" customHeight="1" s="173" thickBot="1">
      <c r="A40" s="104" t="inlineStr">
        <is>
          <t>Obligasi subordinasi</t>
        </is>
      </c>
      <c r="B40" s="104" t="n"/>
      <c r="C40" s="105" t="inlineStr">
        <is>
          <t>Surat berharga yang diterbitkan Bank adalah obligasi. Surat berharga yang diterbitkan diakui sebesar nilai wajar pada awalnya dan selanjutnya diukur sebesar biaya perolehan diamortisasi dengan menggunakan metode suku bunga efektif. Biaya perolehan diamortisasi dihitung dengan memperhitungkan adanya diskonto atau premi terkait dengan pengakuan awal dan biaya transaksi yang tidak terpisah dari suku bunga efektif.</t>
        </is>
      </c>
      <c r="D40" s="105" t="inlineStr">
        <is>
          <t>Surat berharga yang diterbitkan Bank adalah obligasi. Surat berharga yang diterbitkan diakui sebesar nilai wajar pada awalnya dan selanjutnya diukur sebesar biaya perolehan diamortisasi dengan menggunakan metode suku bunga efektif. Biaya perolehan diamortisasi dihitung dengan memperhitungkan adanya diskonto atau premi terkait dengan pengakuan awal dan biaya transaksi yang tidak terpisah dari suku bunga efektif.</t>
        </is>
      </c>
      <c r="E40" s="105" t="inlineStr">
        <is>
          <t>Surat berharga yang diterbitkan Bank adalah obligasi. Surat berharga yang diterbitkan diakui sebesar nilai wajar pada awalnya dan selanjutnya diukur sebesar biaya perolehan diamortisasi dengan menggunakan metode suku bunga efektif. Biaya perolehan diamortisasi dihitung dengan memperhitungkan adanya diskonto atau premi terkait dengan pengakuan awal dan biaya transaksi yang tidak terpisah dari suku bunga efektif.</t>
        </is>
      </c>
      <c r="F40" s="105" t="inlineStr">
        <is>
          <t>Surat berharga yang diterbitkan Bank adalah obligasi. Surat berharga yang diterbitkan diakui sebesar nilai wajar pada awalnya dan selanjutnya diukur sebesar biaya perolehan diamortisasi dengan menggunakan metode suku bunga efektif. Biaya perolehan diamortisasi dihitung dengan memperhitungkan adanya diskonto atau premi terkait dengan pengakuan awal dan biaya transaksi yang tidak terpisah dari suku bunga efektif.</t>
        </is>
      </c>
      <c r="G40" s="105" t="n"/>
      <c r="H40" s="105" t="n"/>
      <c r="I40" s="105" t="n"/>
      <c r="J40" s="105" t="n"/>
      <c r="K40" s="105" t="n"/>
      <c r="L40" s="105" t="n"/>
      <c r="M40" s="105" t="n"/>
      <c r="N40" s="105" t="n"/>
      <c r="O40" s="105" t="n"/>
      <c r="P40" s="105" t="n"/>
      <c r="Q40" s="105" t="n"/>
      <c r="R40" s="105" t="n"/>
    </row>
    <row r="41" ht="75" customHeight="1" s="173" thickBot="1">
      <c r="A41" s="104" t="inlineStr">
        <is>
          <t>Efek-efek yang dibeli dengan janji dibeli kembali</t>
        </is>
      </c>
      <c r="B41" s="104" t="n"/>
      <c r="C41" s="105" t="inlineStr"/>
      <c r="D41" s="105" t="inlineStr">
        <is>
          <t>Efek-efek yang dibeli dengan janji untuk dijual kembali diklasifikasikan sebagai biaya perolehan yang diamortisasi.
Securities purchased under agreements to resell are classified as amortized cost.
Efek-efek yang dibeli dengan janji untuk dijual kembali disajikan sebagai aset dalam laporan posisi keuangan sebesar jumlah penjualan kembali dikurangi dengan pendapatan bunga yang belum diamortisasi dan cadangan kerugian penurunan nilai. Selisih antara harga beli dan harga jual kembali diperlakukan sebagai pendapatan bunga yang ditangguhkan, dan diakui sebagai pendapatan selama periode sejak efek-efek tersebut dibeli hingga dijual menggunakan suku bunga efektif.</t>
        </is>
      </c>
      <c r="E41" s="105" t="inlineStr">
        <is>
          <t>Efek-efek yang dibeli dengan janji untuk dijual kembali diklasifikasikan sebagai biaya perolehan yang diamortisasi.
Securities purchased under agreements to resell are classified as amortized cost.
Efek-efek yang dibeli dengan janji untuk dijual kembali disajikan sebagai aset dalam laporan posisi keuangan sebesar jumlah penjualan kembali dikurangi dengan pendapatan bunga yang belum diamortisasi dan cadangan kerugian penurunan nilai. Selisih antara harga beli dan harga jual kembali diperlakukan sebagai pendapatan bunga yang ditangguhkan, dan diakui sebagai pendapatan selama periode sejak efek-efek tersebut dibeli hingga dijual menggunakan suku bunga efektif.</t>
        </is>
      </c>
      <c r="F41" s="105" t="inlineStr">
        <is>
          <t>Efek-efek yang dibeli dengan janji untuk dijual kembali diklasifikasikan sebagai biaya perolehan yang diamortisasi.
Securities purchased under agreements to resell are classified as amortized cost.
Efek-efek yang dibeli dengan janji untuk dijual kembali disajikan sebagai aset dalam laporan posisi keuangan sebesar jumlah penjualan kembali dikurangi dengan pendapatan bunga yang belum diamortisasi dan cadangan kerugian penurunan nilai. Selisih antara harga beli dan harga jual kembali diperlakukan sebagai pendapatan bunga yang ditangguhkan, dan diakui sebagai pendapatan selama periode sejak efek-efek tersebut dibeli hingga dijual menggunakan suku bunga efektif.</t>
        </is>
      </c>
      <c r="G41" s="105" t="n"/>
      <c r="H41" s="105" t="n"/>
      <c r="I41" s="105" t="n"/>
      <c r="J41" s="105" t="n"/>
      <c r="K41" s="105" t="n"/>
      <c r="L41" s="105" t="n"/>
      <c r="M41" s="105" t="n"/>
      <c r="N41" s="105" t="n"/>
      <c r="O41" s="105" t="n"/>
      <c r="P41" s="105" t="n"/>
      <c r="Q41" s="105" t="n"/>
      <c r="R41" s="105" t="n"/>
    </row>
    <row r="42" hidden="1" ht="75" customHeight="1" s="173" thickBot="1">
      <c r="A42" s="104" t="inlineStr">
        <is>
          <t>Saham treasuri</t>
        </is>
      </c>
      <c r="B42" s="104" t="n"/>
      <c r="C42" s="105" t="inlineStr"/>
      <c r="D42" s="105" t="inlineStr"/>
      <c r="E42" s="105" t="inlineStr"/>
      <c r="F42" s="105" t="inlineStr"/>
      <c r="G42" s="105" t="n"/>
      <c r="H42" s="105" t="n"/>
      <c r="I42" s="105" t="n"/>
      <c r="J42" s="105" t="n"/>
      <c r="K42" s="105" t="n"/>
      <c r="L42" s="105" t="n"/>
      <c r="M42" s="105" t="n"/>
      <c r="N42" s="105" t="n"/>
      <c r="O42" s="105" t="n"/>
      <c r="P42" s="105" t="n"/>
      <c r="Q42" s="105" t="n"/>
      <c r="R42" s="105" t="n"/>
    </row>
    <row r="43" ht="75" customHeight="1" s="173" thickBot="1">
      <c r="A43" s="104" t="inlineStr">
        <is>
          <t>Modal saham</t>
        </is>
      </c>
      <c r="B43" s="104" t="n"/>
      <c r="C43" s="105" t="inlineStr">
        <is>
          <t>Modal saham diukur pada nilai nominal untuk semua saham yang diterbitkan.</t>
        </is>
      </c>
      <c r="D43" s="105" t="inlineStr">
        <is>
          <t>Modal saham diukur pada nilai nominal untuk semua saham yang diterbitkan.</t>
        </is>
      </c>
      <c r="E43" s="105" t="inlineStr">
        <is>
          <t>Modal saham diukur pada nilai nominal untuk semua saham yang diterbitkan.</t>
        </is>
      </c>
      <c r="F43" s="105" t="inlineStr">
        <is>
          <t>Modal saham diukur pada nilai nominal untuk semua saham yang diterbitkan.</t>
        </is>
      </c>
      <c r="G43" s="105" t="n"/>
      <c r="H43" s="105" t="n"/>
      <c r="I43" s="105" t="n"/>
      <c r="J43" s="105" t="n"/>
      <c r="K43" s="105" t="n"/>
      <c r="L43" s="105" t="n"/>
      <c r="M43" s="105" t="n"/>
      <c r="N43" s="105" t="n"/>
      <c r="O43" s="105" t="n"/>
      <c r="P43" s="105" t="n"/>
      <c r="Q43" s="105" t="n"/>
      <c r="R43" s="105" t="n"/>
    </row>
    <row r="44" hidden="1" ht="75" customHeight="1" s="173" thickBot="1">
      <c r="A44" s="104" t="inlineStr">
        <is>
          <t>Pengaturan pembayaran berbasis saham</t>
        </is>
      </c>
      <c r="B44" s="104" t="n"/>
      <c r="C44" s="105" t="inlineStr"/>
      <c r="D44" s="105" t="inlineStr"/>
      <c r="E44" s="105" t="inlineStr"/>
      <c r="F44" s="105" t="inlineStr"/>
      <c r="G44" s="105" t="n"/>
      <c r="H44" s="105" t="n"/>
      <c r="I44" s="105" t="n"/>
      <c r="J44" s="105" t="n"/>
      <c r="K44" s="105" t="n"/>
      <c r="L44" s="105" t="n"/>
      <c r="M44" s="105" t="n"/>
      <c r="N44" s="105" t="n"/>
      <c r="O44" s="105" t="n"/>
      <c r="P44" s="105" t="n"/>
      <c r="Q44" s="105" t="n"/>
      <c r="R44" s="105" t="n"/>
    </row>
    <row r="45" ht="75" customHeight="1" s="173" thickBot="1">
      <c r="A45" s="104" t="inlineStr">
        <is>
          <t>Biaya emisi efek ekuitas</t>
        </is>
      </c>
      <c r="B45" s="104" t="n"/>
      <c r="C45" s="105" t="inlineStr">
        <is>
          <t>Biaya-biaya emisi yang terjadi sehubungan dengan penawaran saham kepada masyarakat (termasuk penerbitan hak memesan efek terlebih dahulu) dikurangkan langsung dari hasil emisi dan disajikan sebagai pengurang pada akun Tambahan Modal Disetor, sebagai bagian dari Ekuitas pada laporan posisi keuangan konsolidasian.</t>
        </is>
      </c>
      <c r="D45" s="105" t="inlineStr">
        <is>
          <t>Biaya-biaya emisi yang terjadi sehubungan dengan penawaran saham kepada masyarakat (termasuk penerbitan hak memesan efek terlebih dahulu) dikurangkan langsung dari hasil emisi dan disajikan sebagai pengurang pada akun Tambahan Modal Disetor, sebagai bagian dari Ekuitas pada laporan posisi keuangan konsolidasian.</t>
        </is>
      </c>
      <c r="E45" s="105" t="inlineStr">
        <is>
          <t>Biaya-biaya emisi yang terjadi sehubungan dengan penawaran saham kepada masyarakat (termasuk penerbitan hak memesan efek terlebih dahulu) dikurangkan langsung dari hasil emisi dan disajikan sebagai pengurang pada akun Tambahan Modal Disetor, sebagai bagian dari Ekuitas pada laporan posisi keuangan konsolidasian.</t>
        </is>
      </c>
      <c r="F45" s="105" t="inlineStr">
        <is>
          <t>Biaya-biaya emisi yang terjadi sehubungan dengan penawaran saham kepada masyarakat (termasuk penerbitan hak memesan efek terlebih dahulu) dikurangkan langsung dari hasil emisi dan disajikan sebagai pengurang pada akun Tambahan Modal Disetor, sebagai bagian dari Ekuitas pada laporan posisi keuangan konsolidasian.</t>
        </is>
      </c>
      <c r="G45" s="105" t="n"/>
      <c r="H45" s="105" t="n"/>
      <c r="I45" s="105" t="n"/>
      <c r="J45" s="105" t="n"/>
      <c r="K45" s="105" t="n"/>
      <c r="L45" s="105" t="n"/>
      <c r="M45" s="105" t="n"/>
      <c r="N45" s="105" t="n"/>
      <c r="O45" s="105" t="n"/>
      <c r="P45" s="105" t="n"/>
      <c r="Q45" s="105" t="n"/>
      <c r="R45" s="105" t="n"/>
    </row>
    <row r="46" ht="75" customHeight="1" s="173" thickBot="1">
      <c r="A46" s="104" t="inlineStr">
        <is>
          <t>Instrumen keuangan</t>
        </is>
      </c>
      <c r="B46" s="104" t="n"/>
      <c r="C46" s="105" t="inlineStr">
        <is>
          <t>Bank dan entitas anak, menerapkan PSAK 60 (Revisi 2020), “Instrumen Keuangan: Pengungkapan”. Penerapan PSAK ini tidak menimbulkan pengaruh yang signifikan terhadap pelaporan keuangan dan pengungkapan dalam laporan keuangan konsolidasian.</t>
        </is>
      </c>
      <c r="D46" s="105" t="inlineStr"/>
      <c r="E46" s="105" t="inlineStr"/>
      <c r="F46" s="105" t="inlineStr"/>
      <c r="G46" s="105" t="n"/>
      <c r="H46" s="105" t="n"/>
      <c r="I46" s="105" t="n"/>
      <c r="J46" s="105" t="n"/>
      <c r="K46" s="105" t="n"/>
      <c r="L46" s="105" t="n"/>
      <c r="M46" s="105" t="n"/>
      <c r="N46" s="105" t="n"/>
      <c r="O46" s="105" t="n"/>
      <c r="P46" s="105" t="n"/>
      <c r="Q46" s="105" t="n"/>
      <c r="R46" s="105" t="n"/>
    </row>
    <row r="47" hidden="1" ht="75" customHeight="1" s="173" thickBot="1">
      <c r="A47" s="104" t="inlineStr">
        <is>
          <t>Aset tidak lancar yang diklasifikasikan sebagai dimiliki untuk dijual</t>
        </is>
      </c>
      <c r="B47" s="104" t="n"/>
      <c r="C47" s="105" t="inlineStr"/>
      <c r="D47" s="105" t="inlineStr"/>
      <c r="E47" s="105" t="inlineStr"/>
      <c r="F47" s="105" t="inlineStr"/>
      <c r="G47" s="105" t="n"/>
      <c r="H47" s="105" t="n"/>
      <c r="I47" s="105" t="n"/>
      <c r="J47" s="105" t="n"/>
      <c r="K47" s="105" t="n"/>
      <c r="L47" s="105" t="n"/>
      <c r="M47" s="105" t="n"/>
      <c r="N47" s="105" t="n"/>
      <c r="O47" s="105" t="n"/>
      <c r="P47" s="105" t="n"/>
      <c r="Q47" s="105" t="n"/>
      <c r="R47" s="105" t="n"/>
    </row>
    <row r="48" ht="75" customHeight="1" s="173" thickBot="1">
      <c r="A48" s="104" t="inlineStr">
        <is>
          <t>Peristiwa setelah tanggal periode pelaporan</t>
        </is>
      </c>
      <c r="B48" s="104" t="n"/>
      <c r="C48" s="105" t="inlineStr">
        <is>
          <t>Setiap peristiwa setelah akhir periode yang menyebabkan tambahan informasi mengenai posisi keuangan Bank dan entitas anak (adjusting event) akan disesuaikan dalam laporan keuangan konsolidasian. Peristiwa setelah akhir periode yang bukan merupakan adjusting events, jika ada, akan diungkapkan ketika memiliki dampak material terhadap laporan keuangan konsolidasian.</t>
        </is>
      </c>
      <c r="D48" s="105" t="inlineStr">
        <is>
          <t>Setiap peristiwa setelah akhir periode yang menyebabkan tambahan informasi mengenai posisi keuangan Bank dan entitas anak (adjusting event) akan disesuaikan dalam laporan keuangan konsolidasian. Peristiwa setelah akhir periode yang bukan merupakan adjusting events, jika ada, akan diungkapkan ketika memiliki dampak material terhadap laporan keuangan konsolidasian.</t>
        </is>
      </c>
      <c r="E48" s="105" t="inlineStr">
        <is>
          <t>Setiap peristiwa setelah akhir periode yang menyebabkan tambahan informasi mengenai posisi keuangan Bank dan entitas anak (adjusting event) akan disesuaikan dalam laporan keuangan konsolidasian. Peristiwa setelah akhir periode yang bukan merupakan adjusting events, jika ada, akan diungkapkan ketika memiliki dampak material terhadap laporan keuangan konsolidasian.</t>
        </is>
      </c>
      <c r="F48" s="105" t="inlineStr">
        <is>
          <t>Setiap peristiwa setelah akhir periode yang menyebabkan tambahan informasi mengenai posisi keuangan Bank dan entitas anak (adjusting event) akan disesuaikan dalam laporan keuangan konsolidasian. Peristiwa setelah akhir periode yang bukan merupakan adjusting events, jika ada, akan diungkapkan ketika memiliki dampak material terhadap laporan keuangan konsolidasian.</t>
        </is>
      </c>
      <c r="G48" s="105" t="n"/>
      <c r="H48" s="105" t="n"/>
      <c r="I48" s="105" t="n"/>
      <c r="J48" s="105" t="n"/>
      <c r="K48" s="105" t="n"/>
      <c r="L48" s="105" t="n"/>
      <c r="M48" s="105" t="n"/>
      <c r="N48" s="105" t="n"/>
      <c r="O48" s="105" t="n"/>
      <c r="P48" s="105" t="n"/>
      <c r="Q48" s="105" t="n"/>
      <c r="R48" s="105" t="n"/>
    </row>
    <row r="49" ht="75" customHeight="1" s="173" thickBot="1">
      <c r="A49" s="104" t="inlineStr">
        <is>
          <t>Penerapan standar akuntansi baru</t>
        </is>
      </c>
      <c r="B49" s="104" t="n"/>
      <c r="C49" s="105" t="inlineStr">
        <is>
          <t>Amendemen atas standar yang berlaku efektif untuk periode yang dimulai pada atau setelah 1 Januari 2023, dengan penerapan dini diperkenankan yaitu:
• Amendemen PSAK 1: Penyajian Laporan Keuangan tentang Pengungkapan Kebijakan Akuntansi;
• Amandemen PSAK 1: Penyajian Laporan Keuangan tentang Klasifikasi Liabilitas sebagai Jangka Pendek atau Jangka Panjang; • Amendemen PSAK 25: Kebijakan Akuntansi, Perubahan Estimasi Akuntansi, dan Kesalahan tentang Definisi Estimasi Akuntansi; dan
• Amendemen PSAK 46:  Pajak Penghasilan tentang Pajak Tangguhan terkait Aset dan Liabilitas yang timbul dari Transaksi Tunggal.
• Revisi PSAK 107: Akuntansi Ijarah.</t>
        </is>
      </c>
      <c r="D49" s="105" t="inlineStr">
        <is>
          <t>Amendemen atas standar yang berlaku efektif untuk periode yang dimulai pada atau setelah 1 Januari 2023, dengan penerapan dini diperkenankan yaitu:
 Amendemen PSAK 1: Penyajian Laporan Keuangan tentang Pengungkapan Kebijakan Akuntansi;
 Amandemen PSAK 1: Penyajian Laporan Keuangan tentang Klasifikasi Liabilitas sebagai Jangka Pendek atau Jangka Panjang;  Amendemen PSAK 25: Kebijakan Akuntansi, Perubahan Estimasi Akuntansi, dan Kesalahan tentang Definisi Estimasi Akuntansi; dan
 Amendemen PSAK 46:  Pajak Penghasilan tentang Pajak Tangguhan terkait Aset dan Liabilitas yang timbul dari Transaksi Tunggal.
 Revisi PSAK 107: Akuntansi Ijarah.</t>
        </is>
      </c>
      <c r="E49" s="105" t="inlineStr">
        <is>
          <t>Mulai dari 1 Januari 2024, referensi terhadap masing-masing PSAK dan ISAK telah diubah sesuai dengan penerbitan oleh Dewan Standar Akuntansi Keuangan Ikatan Akuntan Indonesia (DSAK-IAI).                                                                                     Berikut amendemen atas standar yang berlaku efektif untuk periode pelaporan tahunan yang dimulai pada atau setelah 1 Januari 2024, dengan penerapan dini diperkenankan yaitu:                                                                                                                                   Amendemen PSAK 116: Sewa tentang Liabilitas Sewa dalam Jual dan Sewa
 Amendemen PSAK 201: Penyajian Laporan Keuangan tentang Klasifikasi Liabilitas sebagai Jangka Pendek atau Jangka Panjang ;
 Amendemen PSAK 201: Penyajian Laporan Keuangan tentang Liabilitas Jangka Panjang dengan Kovenan;
 Amendemen PSAK 207: Laporan Arus Kas dan amendemen PSAK 107: Instrumen Keuangan: Pengungkapan tentang Pengaturan Pembiayaan Pemasok; dan                     Revisi PSAK 409: Akuntansi Zakat, Infak, dan Sedekah dan Revisi PSAK 401: Penyajian Laporan Keuangan Syariah.                                                                            Implementasi amendemen standar tersebut tidak memiliki dampak yang material terhadap jumlah yang dilaporkan di periode berjalan atau tahun sebelumnya.</t>
        </is>
      </c>
      <c r="F49" s="105" t="inlineStr">
        <is>
          <t>Standar baru dan amendemen atas standar yang berlaku efektif untuk periode yang dimulai pada atau setelah 1 Januari 2025, dengan penerapan dini diperkenankan yaitu: 
 PSAK 117: Kontrak Asuransi; 
 Amendemen PSAK 117: Kontrak Asuransi tentang Penerapan Awal PSAK 117 dan PSAK 109  Informasi Komparatif;  
 Amendemen PSAK 221: Pengaruh Perubahan Kurs Valuta Asing tentang Kekurangan 
Ketertukaran;                                                                                                             Beberapa PSAK juga diamendemen yang merupakan amendemen konsekuensial karena berlakunya PSAK 117: Kontrak Asuransi, yaitu: 
 PSAK 103: Kombinasi Bisnis  
 PSAK 105: Aset Tidak Lancar yang Dikuasai untuk Dijual dan Operasi yang Dihentikan 
 PSAK107: Pengungkapan Instrumen 
 PSAK109: Instrumen Keuangan  
 PSAK 115: Pendapatan dari Kontrak dengan Pelanggan 
 PSAK 201: Penyajian Laporan Keuangan  
 PSAK 207: Laporan Arus Kas  
 PSAK 216: Aset Tetap  
 PSAK 219: Imbalan Kerja  
 PSAK 228: Investasi pada Entitas Asosiasi dan 
Ventura Bersama 
 PSAK 232: Instrumen Keuangan Penyajian  
 PSAK 236: Penurunan Nilai Aset  
 PSAK 237: Provisi, Liabilitas Kontijensi dan Aset Kontijensi 
 PSAK 238: Aset Takberwujud  
 PSAK 240: Properti Investasi  
Implementasi amendemen standar tersebut tidak memiliki dampak yang material terhadap jumlah yang dilaporkan di periode berjalan atau tahun sebelumnya.</t>
        </is>
      </c>
      <c r="G49" s="105" t="n"/>
      <c r="H49" s="105" t="n"/>
      <c r="I49" s="105" t="n"/>
      <c r="J49" s="105" t="n"/>
      <c r="K49" s="105" t="n"/>
      <c r="L49" s="105" t="n"/>
      <c r="M49" s="105" t="n"/>
      <c r="N49" s="105" t="n"/>
      <c r="O49" s="105" t="n"/>
      <c r="P49" s="105" t="n"/>
      <c r="Q49" s="105" t="n"/>
      <c r="R49" s="105" t="n"/>
    </row>
    <row r="50" ht="75" customHeight="1" s="173" thickBot="1">
      <c r="A50" s="104" t="inlineStr">
        <is>
          <t>Standar akuntansi yang telah disahkan namun belum berlaku efektif</t>
        </is>
      </c>
      <c r="B50" s="104" t="n"/>
      <c r="C50" s="105" t="inlineStr">
        <is>
          <t>Standar baru dan amandemen atas standar yang berlaku efektif untuk periode yang dimulai pada atau setelah 1 Januari 2025, dengan penerapan dini diperkenankan yaitu:
• PSAK 74: Kontrak Asuransi; dan
• Amendemen PSAK 74: Kontrak Asuransi tentang Penerapan Awal PSAK 74 dan PSAK 71 – Informasi Komparatif.
Hingga tanggal laporan keuangan konsolidasian ini diotorisasi, Bank dan entitas anak masih melakukan evaluasi atas dampak potensial dari penerapan standar baru, amandemen standar dan interpretasi standar tersebut.</t>
        </is>
      </c>
      <c r="D50" s="105" t="inlineStr">
        <is>
          <t>Standar baru dan amandemen atas standar yang berlaku efektif untuk periode yang dimulai pada atau setelah 1 Januari 2025, dengan penerapan dini diperkenankan yaitu:
 PSAK 74: Kontrak Asuransi; dan
 Amendemen PSAK 74: Kontrak Asuransi tentang Penerapan Awal PSAK 74 dan PSAK 71  Informasi Komparatif.
Hingga tanggal laporan keuangan konsolidasian ini diotorisasi, Bank dan entitas anak masih melakukan evaluasi atas dampak potensial dari penerapan standar baru, amandemen standar dan interpretasi standar tersebut.</t>
        </is>
      </c>
      <c r="E50" s="105" t="inlineStr">
        <is>
          <t>Standar baru dan amendemen atas standar yang berlaku efektif untuk periode yang dimulai pada atau setelah 1 Januari 2025, dengan penerapan dini diperkenankan yaitu:     Amendemen PSAK 221: Pengaruh Perubahan Kurs Valuta Asing tentang Kekurangan Ketertukaran;
 PSAK 117: Kontrak Asuransi; dan
 Amendemen PSAK 117: Kontrak Asuransi tentang Penerapan Awal PSAK 117 dan PSAK 109  Informasi Komparatif                                                                                      Beberapa PSAK juga diamendemen yang merupakan amendemen konsekuensial karena berlakunya PSAK 104: Kontrak Asuransi, yaitu:
 PSAK 103: Kombinasi Bisnis;
 PSAK 105: Aset Tidak Lancar yang Dikuasai untuk Dijual dan Operasi yang Dihentikan;
 PSAK 107: Instrumen Keuangan: Pengungkapan;
 PSAK 109: Instrumen Keuangan;
 PSAK 115: Pendapatan dari Kontrak dengan Pelanggan;
 PSAK 201: Penyajian Laporan Keuangan;
 PSAK 207: Laporan Arus Kas;
 PSAK 216: Aset Tetap;
 PSAK 219: Imbalan Kerja;
 PSAK 228: Investasi pada Entitas Asosiasi dan Ventura Bersama;
 PSAK 232: Instrumen Keuangan Penyajian;
 PSAK 236: Penurunan Nilai Aset;
 PSAK 237: Provisi, Liabilitas Kontijensi dan Aset Kontijensi;
 PSAK 238: Aset Takberwujud; dan
 PSAK 240: Properti Investasi.</t>
        </is>
      </c>
      <c r="F50" s="105" t="inlineStr">
        <is>
          <t>Amendemen, revisi dan penyesuaian tahunan atas standar yang berlaku efektif untuk periode yang dimulai pada atau setelah 1 Januari 2026, dengan penerapan dini diperkenankan yaitu: 
 Amendemen PSAK 109: Instrumen Keuangan dan PSAK 107: Instrumen Keuangan: 
Pengungkapan tentang Klasifikasi dan Pengukuran Instrumen Keuangan; 
 Penyesuaian Tahunan PSAK 107, PSAK 109, PSAK 110, dan PSAK 207; dan Revisi PSAK 338: Kombinasi Bisnis Entitas Sepengendali terkait ruang lingkup dan 
penerapan metode penyatuan kepemilikan. 
Standar baru, revisi dan amandemen serta interpretasi atas standar yang berlaku efektif untuk periode yang dimulai pada atau setelah 1 Januari 2027, dengan penerapan dini diperkenankan yaitu: 
 PSAK 118: Penyajian dan Pengungkapan dalam Laporan Keuangan;  
 PSAK 119: Entitas Anak tanpa Akuntabilitas Publik: Pengungkapan; 
 Amandemen PSAK 119: Entitas Anak tanpa Akuntabilitas Publik: Pengungkapan;  
 Revisi PSAK 401: 
Penyajian Pengungkapan dalam Laporan Keuangan Syariah; 
 ISAK 403:  Komponen Laporan Keuangan Entitas Syariah Yang Menerapkan SAK 
Indonesia Untuk Entitas Privat dan SAK Indonesia Untuk Entitas Mikro, Kecil, dan 
Menengah; 
 PSAK 413: Penurunan Nilai; dan 
 PSAK 414: Penurunan Nilai Aset Keuangan Syariah bagi Entitas yang Menerapkan SAK Indonesia untuk Entitas Privat (SAK EP). 
Hingga tanggal laporan keuangan ini diotorisasi, Perusahaan masih melakukan evaluasi atas dampak potensial dari penerapan standar baru, amandemen standar dan interpretasi standar tersebut</t>
        </is>
      </c>
      <c r="G50" s="105" t="n"/>
      <c r="H50" s="105" t="n"/>
      <c r="I50" s="105" t="n"/>
      <c r="J50" s="105" t="n"/>
      <c r="K50" s="105" t="n"/>
      <c r="L50" s="105" t="n"/>
      <c r="M50" s="105" t="n"/>
      <c r="N50" s="105" t="n"/>
      <c r="O50" s="105" t="n"/>
      <c r="P50" s="105" t="n"/>
      <c r="Q50" s="105" t="n"/>
      <c r="R50" s="105" t="n"/>
    </row>
    <row r="51" hidden="1" ht="75" customHeight="1" s="173" thickBot="1">
      <c r="A51" s="104" t="inlineStr">
        <is>
          <t>Utang pembiayaan konsumen</t>
        </is>
      </c>
      <c r="B51" s="104" t="n"/>
      <c r="C51" s="105" t="inlineStr"/>
      <c r="D51" s="105" t="inlineStr"/>
      <c r="E51" s="105" t="inlineStr"/>
      <c r="F51" s="105" t="inlineStr"/>
      <c r="G51" s="105" t="n"/>
      <c r="H51" s="105" t="n"/>
      <c r="I51" s="105" t="n"/>
      <c r="J51" s="105" t="n"/>
      <c r="K51" s="105" t="n"/>
      <c r="L51" s="105" t="n"/>
      <c r="M51" s="105" t="n"/>
      <c r="N51" s="105" t="n"/>
      <c r="O51" s="105" t="n"/>
      <c r="P51" s="105" t="n"/>
      <c r="Q51" s="105" t="n"/>
      <c r="R51" s="105" t="n"/>
    </row>
  </sheetData>
  <dataValidations count="1">
    <dataValidation sqref="C5:R51"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9.xml><?xml version="1.0" encoding="utf-8"?>
<worksheet xmlns="http://schemas.openxmlformats.org/spreadsheetml/2006/main">
  <sheetPr>
    <outlinePr summaryBelow="1" summaryRight="1"/>
    <pageSetUpPr/>
  </sheetPr>
  <dimension ref="A1:AK168"/>
  <sheetViews>
    <sheetView showGridLines="0" topLeftCell="A1" workbookViewId="0">
      <pane xSplit="2" ySplit="3" topLeftCell="C4" activePane="bottomRight" state="frozen"/>
      <selection pane="topRight"/>
      <selection pane="bottomLeft"/>
      <selection pane="bottomRight" activeCell="C42" sqref="C42:AK4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n"/>
      <c r="D3" s="110" t="n"/>
      <c r="E3" s="110" t="n"/>
      <c r="F3" s="110" t="n"/>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Perindustrian - Rupiah - Total</t>
        </is>
      </c>
      <c r="B5" s="112" t="n"/>
      <c r="C5" s="113" t="n"/>
      <c r="D5" s="113" t="n"/>
      <c r="E5" s="113" t="n"/>
      <c r="F5" s="113" t="n"/>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idden="1" ht="18" customHeight="1" s="173" thickBot="1">
      <c r="A6" s="121" t="inlineStr">
        <is>
          <t>Perindustrian - Rupiah - Lancar</t>
        </is>
      </c>
      <c r="B6" s="112" t="n"/>
      <c r="C6" s="114" t="n"/>
      <c r="D6" s="114" t="n"/>
      <c r="E6" s="114" t="n"/>
      <c r="F6" s="114" t="n"/>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idden="1" ht="18" customHeight="1" s="173" thickBot="1">
      <c r="A7" s="121" t="inlineStr">
        <is>
          <t>Perindustrian - Rupiah - Dalam perhatian khusus</t>
        </is>
      </c>
      <c r="B7" s="112" t="n"/>
      <c r="C7" s="114" t="n"/>
      <c r="D7" s="114" t="n"/>
      <c r="E7" s="114" t="n"/>
      <c r="F7" s="114" t="n"/>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idden="1" ht="18" customHeight="1" s="173" thickBot="1">
      <c r="A8" s="121" t="inlineStr">
        <is>
          <t>Perindustrian - Rupiah - Kurang lancar</t>
        </is>
      </c>
      <c r="B8" s="112" t="n"/>
      <c r="C8" s="114" t="n"/>
      <c r="D8" s="114" t="n"/>
      <c r="E8" s="114" t="n"/>
      <c r="F8" s="114" t="n"/>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idden="1" ht="18" customHeight="1" s="173" thickBot="1">
      <c r="A9" s="121" t="inlineStr">
        <is>
          <t>Perindustrian - Rupiah - Diragukan</t>
        </is>
      </c>
      <c r="B9" s="112" t="n"/>
      <c r="C9" s="114" t="n"/>
      <c r="D9" s="114" t="n"/>
      <c r="E9" s="114" t="n"/>
      <c r="F9" s="114" t="n"/>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idden="1" ht="18" customHeight="1" s="173" thickBot="1">
      <c r="A10" s="121" t="inlineStr">
        <is>
          <t>Perindustrian - Rupiah - Macet</t>
        </is>
      </c>
      <c r="B10" s="112" t="n"/>
      <c r="C10" s="114" t="n"/>
      <c r="D10" s="114" t="n"/>
      <c r="E10" s="114" t="n"/>
      <c r="F10" s="114" t="n"/>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Perdagangan, restoran dan hotel - Rupiah - Total</t>
        </is>
      </c>
      <c r="B11" s="112" t="n"/>
      <c r="C11" s="113" t="n"/>
      <c r="D11" s="113" t="n"/>
      <c r="E11" s="113" t="n"/>
      <c r="F11" s="113" t="n"/>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idden="1" ht="18" customHeight="1" s="173" thickBot="1">
      <c r="A12" s="121" t="inlineStr">
        <is>
          <t>Perdagangan, restoran dan hotel - Rupiah - Lancar</t>
        </is>
      </c>
      <c r="B12" s="112" t="n"/>
      <c r="C12" s="114" t="n"/>
      <c r="D12" s="114" t="n"/>
      <c r="E12" s="114" t="n"/>
      <c r="F12" s="114" t="n"/>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idden="1" ht="35" customHeight="1" s="173" thickBot="1">
      <c r="A13" s="121" t="inlineStr">
        <is>
          <t>Perdagangan, restoran dan hotel - Rupiah - Dalam perhatian khusus</t>
        </is>
      </c>
      <c r="B13" s="112" t="n"/>
      <c r="C13" s="114" t="n"/>
      <c r="D13" s="114" t="n"/>
      <c r="E13" s="114" t="n"/>
      <c r="F13" s="114" t="n"/>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idden="1" ht="18" customHeight="1" s="173" thickBot="1">
      <c r="A14" s="121" t="inlineStr">
        <is>
          <t>Perdagangan, restoran dan hotel - Rupiah - Kurang lancar</t>
        </is>
      </c>
      <c r="B14" s="112" t="n"/>
      <c r="C14" s="114" t="n"/>
      <c r="D14" s="114" t="n"/>
      <c r="E14" s="114" t="n"/>
      <c r="F14" s="114" t="n"/>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18" customHeight="1" s="173" thickBot="1">
      <c r="A15" s="121" t="inlineStr">
        <is>
          <t>Perdagangan, restoran dan hotel - Rupiah - Diragukan</t>
        </is>
      </c>
      <c r="B15" s="112" t="n"/>
      <c r="C15" s="114" t="n"/>
      <c r="D15" s="114" t="n"/>
      <c r="E15" s="114" t="n"/>
      <c r="F15" s="114" t="n"/>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18" customHeight="1" s="173" thickBot="1">
      <c r="A16" s="121" t="inlineStr">
        <is>
          <t>Perdagangan, restoran dan hotel - Rupiah - Macet</t>
        </is>
      </c>
      <c r="B16" s="112" t="n"/>
      <c r="C16" s="114" t="n"/>
      <c r="D16" s="114" t="n"/>
      <c r="E16" s="114" t="n"/>
      <c r="F16" s="114" t="n"/>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Pertanian - Rupiah - Total</t>
        </is>
      </c>
      <c r="B17" s="112" t="n"/>
      <c r="C17" s="113" t="n"/>
      <c r="D17" s="113" t="n"/>
      <c r="E17" s="113" t="n"/>
      <c r="F17" s="113" t="n"/>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Pertanian - Rupiah - Lancar</t>
        </is>
      </c>
      <c r="B18" s="112" t="n"/>
      <c r="C18" s="114" t="n"/>
      <c r="D18" s="114" t="n"/>
      <c r="E18" s="114" t="n"/>
      <c r="F18" s="114" t="n"/>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Pertanian - Rupiah - Dalam perhatian khusus</t>
        </is>
      </c>
      <c r="B19" s="112" t="n"/>
      <c r="C19" s="114" t="n"/>
      <c r="D19" s="114" t="n"/>
      <c r="E19" s="114" t="n"/>
      <c r="F19" s="114" t="n"/>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Pertanian - Rupiah - Kurang lancar</t>
        </is>
      </c>
      <c r="B20" s="112" t="n"/>
      <c r="C20" s="114" t="n"/>
      <c r="D20" s="114" t="n"/>
      <c r="E20" s="114" t="n"/>
      <c r="F20" s="114" t="n"/>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Pertanian - Rupiah - Diragukan</t>
        </is>
      </c>
      <c r="B21" s="112" t="n"/>
      <c r="C21" s="114" t="n"/>
      <c r="D21" s="114" t="n"/>
      <c r="E21" s="114" t="n"/>
      <c r="F21" s="114" t="n"/>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Pertanian - Rupiah - Macet</t>
        </is>
      </c>
      <c r="B22" s="112" t="n"/>
      <c r="C22" s="114" t="n"/>
      <c r="D22" s="114" t="n"/>
      <c r="E22" s="114" t="n"/>
      <c r="F22" s="114" t="n"/>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Jasa dunia usaha - Rupiah - Total</t>
        </is>
      </c>
      <c r="B23" s="112" t="n"/>
      <c r="C23" s="113" t="n"/>
      <c r="D23" s="113" t="n"/>
      <c r="E23" s="113" t="n"/>
      <c r="F23" s="113" t="n"/>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Jasa dunia usaha - Rupiah - Lancar</t>
        </is>
      </c>
      <c r="B24" s="112" t="n"/>
      <c r="C24" s="114" t="n"/>
      <c r="D24" s="114" t="n"/>
      <c r="E24" s="114" t="n"/>
      <c r="F24" s="114" t="n"/>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Jasa dunia usaha - Rupiah - Dalam perhatian khusus</t>
        </is>
      </c>
      <c r="B25" s="112" t="n"/>
      <c r="C25" s="114" t="n"/>
      <c r="D25" s="114" t="n"/>
      <c r="E25" s="114" t="n"/>
      <c r="F25" s="114" t="n"/>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Jasa dunia usaha - Rupiah - Kurang lancar</t>
        </is>
      </c>
      <c r="B26" s="112" t="n"/>
      <c r="C26" s="114" t="n"/>
      <c r="D26" s="114" t="n"/>
      <c r="E26" s="114" t="n"/>
      <c r="F26" s="114" t="n"/>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Jasa dunia usaha - Rupiah - Diragukan</t>
        </is>
      </c>
      <c r="B27" s="111" t="n"/>
      <c r="C27" s="114" t="n"/>
      <c r="D27" s="114" t="n"/>
      <c r="E27" s="114" t="n"/>
      <c r="F27" s="114" t="n"/>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Jasa dunia usaha - Rupiah - Macet</t>
        </is>
      </c>
      <c r="B28" s="111" t="n"/>
      <c r="C28" s="114" t="n"/>
      <c r="D28" s="114" t="n"/>
      <c r="E28" s="114" t="n"/>
      <c r="F28" s="114" t="n"/>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Konstruksi - Rupiah - Total</t>
        </is>
      </c>
      <c r="B29" s="111" t="n"/>
      <c r="C29" s="113" t="n"/>
      <c r="D29" s="113" t="n"/>
      <c r="E29" s="113" t="n"/>
      <c r="F29" s="113" t="n"/>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idden="1" ht="18" customHeight="1" s="173" thickBot="1">
      <c r="A30" s="121" t="inlineStr">
        <is>
          <t>Konstruksi - Rupiah - Lancar</t>
        </is>
      </c>
      <c r="B30" s="112" t="n"/>
      <c r="C30" s="114" t="n"/>
      <c r="D30" s="114" t="n"/>
      <c r="E30" s="114" t="n"/>
      <c r="F30" s="114" t="n"/>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idden="1" ht="18" customHeight="1" s="173" thickBot="1">
      <c r="A31" s="121" t="inlineStr">
        <is>
          <t>Konstruksi - Rupiah - Dalam perhatian khusus</t>
        </is>
      </c>
      <c r="B31" s="112" t="n"/>
      <c r="C31" s="114" t="n"/>
      <c r="D31" s="114" t="n"/>
      <c r="E31" s="114" t="n"/>
      <c r="F31" s="114" t="n"/>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Konstruksi - Rupiah - Kurang lancar</t>
        </is>
      </c>
      <c r="B32" s="112" t="n"/>
      <c r="C32" s="114" t="n"/>
      <c r="D32" s="114" t="n"/>
      <c r="E32" s="114" t="n"/>
      <c r="F32" s="114" t="n"/>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Konstruksi - Rupiah - Diragukan</t>
        </is>
      </c>
      <c r="B33" s="112" t="n"/>
      <c r="C33" s="114" t="n"/>
      <c r="D33" s="114" t="n"/>
      <c r="E33" s="114" t="n"/>
      <c r="F33" s="114" t="n"/>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idden="1" ht="18" customHeight="1" s="173" thickBot="1">
      <c r="A34" s="121" t="inlineStr">
        <is>
          <t>Konstruksi - Rupiah - Macet</t>
        </is>
      </c>
      <c r="B34" s="112" t="n"/>
      <c r="C34" s="114" t="n"/>
      <c r="D34" s="114" t="n"/>
      <c r="E34" s="114" t="n"/>
      <c r="F34" s="114" t="n"/>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35" customHeight="1" s="173" thickBot="1">
      <c r="A35" s="118" t="inlineStr">
        <is>
          <t>Pengangkutan, pergudangan, dan komunikasi - Rupiah - Total</t>
        </is>
      </c>
      <c r="B35" s="112" t="n"/>
      <c r="C35" s="113" t="n"/>
      <c r="D35" s="113" t="n"/>
      <c r="E35" s="113" t="n"/>
      <c r="F35" s="113" t="n"/>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idden="1" ht="35" customHeight="1" s="173" thickBot="1">
      <c r="A36" s="121" t="inlineStr">
        <is>
          <t>Pengangkutan, pergudangan, dan komunikasi - Rupiah - Lancar</t>
        </is>
      </c>
      <c r="B36" s="112" t="n"/>
      <c r="C36" s="114" t="n"/>
      <c r="D36" s="114" t="n"/>
      <c r="E36" s="114" t="n"/>
      <c r="F36" s="114" t="n"/>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35" customHeight="1" s="173" thickBot="1">
      <c r="A37" s="121" t="inlineStr">
        <is>
          <t>Pengangkutan, pergudangan, dan komunikasi - Rupiah - Dalam perhatian khusus</t>
        </is>
      </c>
      <c r="B37" s="112" t="n"/>
      <c r="C37" s="114" t="n"/>
      <c r="D37" s="114" t="n"/>
      <c r="E37" s="114" t="n"/>
      <c r="F37" s="114" t="n"/>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35" customHeight="1" s="173" thickBot="1">
      <c r="A38" s="121" t="inlineStr">
        <is>
          <t>Pengangkutan, pergudangan, dan komunikasi - Rupiah - Kurang lancar</t>
        </is>
      </c>
      <c r="B38" s="112" t="n"/>
      <c r="C38" s="114" t="n"/>
      <c r="D38" s="114" t="n"/>
      <c r="E38" s="114" t="n"/>
      <c r="F38" s="114" t="n"/>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35" customHeight="1" s="173" thickBot="1">
      <c r="A39" s="121" t="inlineStr">
        <is>
          <t>Pengangkutan, pergudangan, dan komunikasi - Rupiah - Diragukan</t>
        </is>
      </c>
      <c r="B39" s="112" t="n"/>
      <c r="C39" s="114" t="n"/>
      <c r="D39" s="114" t="n"/>
      <c r="E39" s="114" t="n"/>
      <c r="F39" s="114" t="n"/>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35" customHeight="1" s="173" thickBot="1">
      <c r="A40" s="121" t="inlineStr">
        <is>
          <t>Pengangkutan, pergudangan, dan komunikasi - Rupiah - Macet</t>
        </is>
      </c>
      <c r="B40" s="112" t="n"/>
      <c r="C40" s="114" t="n"/>
      <c r="D40" s="114" t="n"/>
      <c r="E40" s="114" t="n"/>
      <c r="F40" s="114" t="n"/>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Listrik, gas dan air - Rupiah - Total</t>
        </is>
      </c>
      <c r="B41" s="112" t="n"/>
      <c r="C41" s="113" t="n"/>
      <c r="D41" s="113" t="n"/>
      <c r="E41" s="113" t="n"/>
      <c r="F41" s="113" t="n"/>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Listrik, gas dan air - Rupiah - Lancar</t>
        </is>
      </c>
      <c r="B42" s="112" t="n"/>
      <c r="C42" s="114" t="n"/>
      <c r="D42" s="114" t="n"/>
      <c r="E42" s="114" t="n"/>
      <c r="F42" s="114" t="n"/>
      <c r="G42" s="114" t="n"/>
      <c r="H42" s="114" t="n"/>
      <c r="I42" s="114" t="n"/>
      <c r="J42" s="114" t="n"/>
      <c r="K42" s="114" t="n"/>
      <c r="L42" s="114" t="n"/>
      <c r="M42" s="114" t="n"/>
      <c r="N42" s="114" t="n"/>
      <c r="O42" s="114" t="n"/>
      <c r="P42" s="114" t="n"/>
      <c r="Q42" s="114" t="n"/>
      <c r="R42" s="114" t="n"/>
      <c r="S42" s="114" t="n"/>
      <c r="T42" s="114" t="n"/>
      <c r="U42" s="114" t="n"/>
      <c r="V42" s="114" t="n"/>
      <c r="W42" s="114" t="n"/>
      <c r="X42" s="114" t="n"/>
      <c r="Y42" s="114" t="n"/>
      <c r="Z42" s="114" t="n"/>
      <c r="AA42" s="114" t="n"/>
      <c r="AB42" s="114" t="n"/>
      <c r="AC42" s="114" t="n"/>
      <c r="AD42" s="114" t="n"/>
      <c r="AE42" s="114" t="n"/>
      <c r="AF42" s="114" t="n"/>
      <c r="AG42" s="114" t="n"/>
      <c r="AH42" s="114" t="n"/>
      <c r="AI42" s="114" t="n"/>
      <c r="AJ42" s="114" t="n"/>
      <c r="AK42" s="114" t="n"/>
    </row>
    <row r="43" hidden="1" ht="18" customHeight="1" s="173" thickBot="1">
      <c r="A43" s="121" t="inlineStr">
        <is>
          <t>Listrik, gas dan air - Rupiah - Dalam perhatian khusus</t>
        </is>
      </c>
      <c r="B43" s="112" t="n"/>
      <c r="C43" s="114" t="n"/>
      <c r="D43" s="114" t="n"/>
      <c r="E43" s="114" t="n"/>
      <c r="F43" s="114" t="n"/>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Listrik, gas dan air - Rupiah - Kurang lancar</t>
        </is>
      </c>
      <c r="B44" s="112" t="n"/>
      <c r="C44" s="114" t="n"/>
      <c r="D44" s="114" t="n"/>
      <c r="E44" s="114" t="n"/>
      <c r="F44" s="114" t="n"/>
      <c r="G44" s="114" t="n"/>
      <c r="H44" s="114" t="n"/>
      <c r="I44" s="114" t="n"/>
      <c r="J44" s="114" t="n"/>
      <c r="K44" s="114" t="n"/>
      <c r="L44" s="114" t="n"/>
      <c r="M44" s="114" t="n"/>
      <c r="N44" s="114" t="n"/>
      <c r="O44" s="114" t="n"/>
      <c r="P44" s="114" t="n"/>
      <c r="Q44" s="114" t="n"/>
      <c r="R44" s="114" t="n"/>
      <c r="S44" s="114" t="n"/>
      <c r="T44" s="114" t="n"/>
      <c r="U44" s="114" t="n"/>
      <c r="V44" s="114" t="n"/>
      <c r="W44" s="114" t="n"/>
      <c r="X44" s="114" t="n"/>
      <c r="Y44" s="114" t="n"/>
      <c r="Z44" s="114" t="n"/>
      <c r="AA44" s="114" t="n"/>
      <c r="AB44" s="114" t="n"/>
      <c r="AC44" s="114" t="n"/>
      <c r="AD44" s="114" t="n"/>
      <c r="AE44" s="114" t="n"/>
      <c r="AF44" s="114" t="n"/>
      <c r="AG44" s="114" t="n"/>
      <c r="AH44" s="114" t="n"/>
      <c r="AI44" s="114" t="n"/>
      <c r="AJ44" s="114" t="n"/>
      <c r="AK44" s="114" t="n"/>
    </row>
    <row r="45" hidden="1" ht="18" customHeight="1" s="173" thickBot="1">
      <c r="A45" s="121" t="inlineStr">
        <is>
          <t>Listrik, gas dan air - Rupiah - Diragukan</t>
        </is>
      </c>
      <c r="B45" s="112" t="n"/>
      <c r="C45" s="114" t="n"/>
      <c r="D45" s="114" t="n"/>
      <c r="E45" s="114" t="n"/>
      <c r="F45" s="114" t="n"/>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Listrik, gas dan air - Rupiah - Macet</t>
        </is>
      </c>
      <c r="B46" s="112" t="n"/>
      <c r="C46" s="114" t="n"/>
      <c r="D46" s="114" t="n"/>
      <c r="E46" s="114" t="n"/>
      <c r="F46" s="114" t="n"/>
      <c r="G46" s="114" t="n"/>
      <c r="H46" s="114" t="n"/>
      <c r="I46" s="114" t="n"/>
      <c r="J46" s="114" t="n"/>
      <c r="K46" s="114" t="n"/>
      <c r="L46" s="114" t="n"/>
      <c r="M46" s="114" t="n"/>
      <c r="N46" s="114" t="n"/>
      <c r="O46" s="114" t="n"/>
      <c r="P46" s="114" t="n"/>
      <c r="Q46" s="114" t="n"/>
      <c r="R46" s="114" t="n"/>
      <c r="S46" s="114" t="n"/>
      <c r="T46" s="114" t="n"/>
      <c r="U46" s="114" t="n"/>
      <c r="V46" s="114" t="n"/>
      <c r="W46" s="114" t="n"/>
      <c r="X46" s="114" t="n"/>
      <c r="Y46" s="114" t="n"/>
      <c r="Z46" s="114" t="n"/>
      <c r="AA46" s="114" t="n"/>
      <c r="AB46" s="114" t="n"/>
      <c r="AC46" s="114" t="n"/>
      <c r="AD46" s="114" t="n"/>
      <c r="AE46" s="114" t="n"/>
      <c r="AF46" s="114" t="n"/>
      <c r="AG46" s="114" t="n"/>
      <c r="AH46" s="114" t="n"/>
      <c r="AI46" s="114" t="n"/>
      <c r="AJ46" s="114" t="n"/>
      <c r="AK46" s="114" t="n"/>
    </row>
    <row r="47" ht="18" customHeight="1" s="173" thickBot="1">
      <c r="A47" s="118" t="inlineStr">
        <is>
          <t>Jasa sosial - Rupiah - Total</t>
        </is>
      </c>
      <c r="B47" s="112" t="n"/>
      <c r="C47" s="113" t="n"/>
      <c r="D47" s="113" t="n"/>
      <c r="E47" s="113" t="n"/>
      <c r="F47" s="113" t="n"/>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idden="1" ht="18" customHeight="1" s="173" thickBot="1">
      <c r="A48" s="121" t="inlineStr">
        <is>
          <t>Jasa sosial - Rupiah - Lancar</t>
        </is>
      </c>
      <c r="B48" s="112" t="n"/>
      <c r="C48" s="114" t="n"/>
      <c r="D48" s="114" t="n"/>
      <c r="E48" s="114" t="n"/>
      <c r="F48" s="114" t="n"/>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idden="1" ht="18" customHeight="1" s="173" thickBot="1">
      <c r="A49" s="121" t="inlineStr">
        <is>
          <t>Jasa sosial - Rupiah - Dalam perhatian khusus</t>
        </is>
      </c>
      <c r="B49" s="112" t="n"/>
      <c r="C49" s="114" t="n"/>
      <c r="D49" s="114" t="n"/>
      <c r="E49" s="114" t="n"/>
      <c r="F49" s="114" t="n"/>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idden="1" ht="18" customHeight="1" s="173" thickBot="1">
      <c r="A50" s="121" t="inlineStr">
        <is>
          <t>Jasa sosial - Rupiah - Kurang lancar</t>
        </is>
      </c>
      <c r="B50" s="112" t="n"/>
      <c r="C50" s="114" t="n"/>
      <c r="D50" s="114" t="n"/>
      <c r="E50" s="114" t="n"/>
      <c r="F50" s="114" t="n"/>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idden="1" ht="18" customHeight="1" s="173" thickBot="1">
      <c r="A51" s="121" t="inlineStr">
        <is>
          <t>Jasa sosial - Rupiah - Diragukan</t>
        </is>
      </c>
      <c r="B51" s="112" t="n"/>
      <c r="C51" s="114" t="n"/>
      <c r="D51" s="114" t="n"/>
      <c r="E51" s="114" t="n"/>
      <c r="F51" s="114" t="n"/>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idden="1" ht="18" customHeight="1" s="173" thickBot="1">
      <c r="A52" s="121" t="inlineStr">
        <is>
          <t>Jasa sosial - Rupiah - Macet</t>
        </is>
      </c>
      <c r="B52" s="111" t="n"/>
      <c r="C52" s="114" t="n"/>
      <c r="D52" s="114" t="n"/>
      <c r="E52" s="114" t="n"/>
      <c r="F52" s="114" t="n"/>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Pertambangan - Rupiah - Total</t>
        </is>
      </c>
      <c r="B53" s="112" t="n"/>
      <c r="C53" s="113" t="n"/>
      <c r="D53" s="113" t="n"/>
      <c r="E53" s="113" t="n"/>
      <c r="F53" s="113" t="n"/>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idden="1" ht="18" customHeight="1" s="173" thickBot="1">
      <c r="A54" s="121" t="inlineStr">
        <is>
          <t>Pertambangan - Rupiah - Lancar</t>
        </is>
      </c>
      <c r="B54" s="112" t="n"/>
      <c r="C54" s="114" t="n"/>
      <c r="D54" s="114" t="n"/>
      <c r="E54" s="114" t="n"/>
      <c r="F54" s="114" t="n"/>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idden="1" ht="18" customHeight="1" s="173" thickBot="1">
      <c r="A55" s="121" t="inlineStr">
        <is>
          <t>Pertambangan - Rupiah - Dalam perhatian khusus</t>
        </is>
      </c>
      <c r="B55" s="112" t="n"/>
      <c r="C55" s="114" t="n"/>
      <c r="D55" s="114" t="n"/>
      <c r="E55" s="114" t="n"/>
      <c r="F55" s="114" t="n"/>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idden="1" ht="18" customHeight="1" s="173" thickBot="1">
      <c r="A56" s="121" t="inlineStr">
        <is>
          <t>Pertambangan - Rupiah - Kurang lancar</t>
        </is>
      </c>
      <c r="B56" s="112" t="n"/>
      <c r="C56" s="114" t="n"/>
      <c r="D56" s="114" t="n"/>
      <c r="E56" s="114" t="n"/>
      <c r="F56" s="114" t="n"/>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idden="1" ht="18" customHeight="1" s="173" thickBot="1">
      <c r="A57" s="121" t="inlineStr">
        <is>
          <t>Pertambangan - Rupiah - Diragukan</t>
        </is>
      </c>
      <c r="B57" s="112" t="n"/>
      <c r="C57" s="114" t="n"/>
      <c r="D57" s="114" t="n"/>
      <c r="E57" s="114" t="n"/>
      <c r="F57" s="114" t="n"/>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idden="1" ht="18" customHeight="1" s="173" thickBot="1">
      <c r="A58" s="121" t="inlineStr">
        <is>
          <t>Pertambangan - Rupiah - Macet</t>
        </is>
      </c>
      <c r="B58" s="111" t="n"/>
      <c r="C58" s="114" t="n"/>
      <c r="D58" s="114" t="n"/>
      <c r="E58" s="114" t="n"/>
      <c r="F58" s="114" t="n"/>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8" customHeight="1" s="173" thickBot="1">
      <c r="A59" s="118" t="inlineStr">
        <is>
          <t>Properti - Rupiah - Total</t>
        </is>
      </c>
      <c r="B59" s="112" t="n"/>
      <c r="C59" s="113" t="n"/>
      <c r="D59" s="113" t="n"/>
      <c r="E59" s="113" t="n"/>
      <c r="F59" s="113" t="n"/>
      <c r="G59" s="113" t="n"/>
      <c r="H59" s="113" t="n"/>
      <c r="I59" s="113" t="n"/>
      <c r="J59" s="113" t="n"/>
      <c r="K59" s="113" t="n"/>
      <c r="L59" s="113" t="n"/>
      <c r="M59" s="113" t="n"/>
      <c r="N59" s="113" t="n"/>
      <c r="O59" s="113" t="n"/>
      <c r="P59" s="113" t="n"/>
      <c r="Q59" s="113" t="n"/>
      <c r="R59" s="113" t="n"/>
      <c r="S59" s="113" t="n"/>
      <c r="T59" s="113" t="n"/>
      <c r="U59" s="113" t="n"/>
      <c r="V59" s="113" t="n"/>
      <c r="W59" s="113" t="n"/>
      <c r="X59" s="113" t="n"/>
      <c r="Y59" s="113" t="n"/>
      <c r="Z59" s="113" t="n"/>
      <c r="AA59" s="113" t="n"/>
      <c r="AB59" s="113" t="n"/>
      <c r="AC59" s="113" t="n"/>
      <c r="AD59" s="113" t="n"/>
      <c r="AE59" s="113" t="n"/>
      <c r="AF59" s="113" t="n"/>
      <c r="AG59" s="113" t="n"/>
      <c r="AH59" s="113" t="n"/>
      <c r="AI59" s="113" t="n"/>
      <c r="AJ59" s="113" t="n"/>
      <c r="AK59" s="113" t="n"/>
    </row>
    <row r="60" hidden="1" ht="18" customHeight="1" s="173" thickBot="1">
      <c r="A60" s="121" t="inlineStr">
        <is>
          <t>Properti - Rupiah - Lancar</t>
        </is>
      </c>
      <c r="B60" s="112" t="n"/>
      <c r="C60" s="114" t="n"/>
      <c r="D60" s="114" t="n"/>
      <c r="E60" s="114" t="n"/>
      <c r="F60" s="114" t="n"/>
      <c r="G60" s="114" t="n"/>
      <c r="H60" s="114" t="n"/>
      <c r="I60" s="114" t="n"/>
      <c r="J60" s="114" t="n"/>
      <c r="K60" s="114" t="n"/>
      <c r="L60" s="114" t="n"/>
      <c r="M60" s="114" t="n"/>
      <c r="N60" s="114" t="n"/>
      <c r="O60" s="114" t="n"/>
      <c r="P60" s="114" t="n"/>
      <c r="Q60" s="114" t="n"/>
      <c r="R60" s="114" t="n"/>
      <c r="S60" s="114" t="n"/>
      <c r="T60" s="114" t="n"/>
      <c r="U60" s="114" t="n"/>
      <c r="V60" s="114" t="n"/>
      <c r="W60" s="114" t="n"/>
      <c r="X60" s="114" t="n"/>
      <c r="Y60" s="114" t="n"/>
      <c r="Z60" s="114" t="n"/>
      <c r="AA60" s="114" t="n"/>
      <c r="AB60" s="114" t="n"/>
      <c r="AC60" s="114" t="n"/>
      <c r="AD60" s="114" t="n"/>
      <c r="AE60" s="114" t="n"/>
      <c r="AF60" s="114" t="n"/>
      <c r="AG60" s="114" t="n"/>
      <c r="AH60" s="114" t="n"/>
      <c r="AI60" s="114" t="n"/>
      <c r="AJ60" s="114" t="n"/>
      <c r="AK60" s="114" t="n"/>
    </row>
    <row r="61" hidden="1" ht="18" customHeight="1" s="173" thickBot="1">
      <c r="A61" s="121" t="inlineStr">
        <is>
          <t>Properti - Rupiah - Dalam perhatian khusus</t>
        </is>
      </c>
      <c r="B61" s="112" t="n"/>
      <c r="C61" s="114" t="n"/>
      <c r="D61" s="114" t="n"/>
      <c r="E61" s="114" t="n"/>
      <c r="F61" s="114" t="n"/>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idden="1" ht="18" customHeight="1" s="173" thickBot="1">
      <c r="A62" s="121" t="inlineStr">
        <is>
          <t>Properti - Rupiah - Kurang lancar</t>
        </is>
      </c>
      <c r="B62" s="112" t="n"/>
      <c r="C62" s="114" t="n"/>
      <c r="D62" s="114" t="n"/>
      <c r="E62" s="114" t="n"/>
      <c r="F62" s="114" t="n"/>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Properti - Rupiah - Diragukan</t>
        </is>
      </c>
      <c r="B63" s="112" t="n"/>
      <c r="C63" s="114" t="n"/>
      <c r="D63" s="114" t="n"/>
      <c r="E63" s="114" t="n"/>
      <c r="F63" s="114" t="n"/>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Properti - Rupiah - Macet</t>
        </is>
      </c>
      <c r="B64" s="111" t="n"/>
      <c r="C64" s="114" t="n"/>
      <c r="D64" s="114" t="n"/>
      <c r="E64" s="114" t="n"/>
      <c r="F64" s="114" t="n"/>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18" t="inlineStr">
        <is>
          <t>Lain-lain - Rupiah - Total</t>
        </is>
      </c>
      <c r="B65" s="112" t="n"/>
      <c r="C65" s="113" t="n"/>
      <c r="D65" s="113" t="n"/>
      <c r="E65" s="113" t="n"/>
      <c r="F65" s="113" t="n"/>
      <c r="G65" s="113" t="n"/>
      <c r="H65" s="113" t="n"/>
      <c r="I65" s="113" t="n"/>
      <c r="J65" s="113" t="n"/>
      <c r="K65" s="113" t="n"/>
      <c r="L65" s="113" t="n"/>
      <c r="M65" s="113" t="n"/>
      <c r="N65" s="113" t="n"/>
      <c r="O65" s="113" t="n"/>
      <c r="P65" s="113" t="n"/>
      <c r="Q65" s="113" t="n"/>
      <c r="R65" s="113" t="n"/>
      <c r="S65" s="113" t="n"/>
      <c r="T65" s="113" t="n"/>
      <c r="U65" s="113" t="n"/>
      <c r="V65" s="113" t="n"/>
      <c r="W65" s="113" t="n"/>
      <c r="X65" s="113" t="n"/>
      <c r="Y65" s="113" t="n"/>
      <c r="Z65" s="113" t="n"/>
      <c r="AA65" s="113" t="n"/>
      <c r="AB65" s="113" t="n"/>
      <c r="AC65" s="113" t="n"/>
      <c r="AD65" s="113" t="n"/>
      <c r="AE65" s="113" t="n"/>
      <c r="AF65" s="113" t="n"/>
      <c r="AG65" s="113" t="n"/>
      <c r="AH65" s="113" t="n"/>
      <c r="AI65" s="113" t="n"/>
      <c r="AJ65" s="113" t="n"/>
      <c r="AK65" s="113" t="n"/>
    </row>
    <row r="66" hidden="1" ht="18" customHeight="1" s="173" thickBot="1">
      <c r="A66" s="121" t="inlineStr">
        <is>
          <t>Lain-lain - Rupiah - Lancar</t>
        </is>
      </c>
      <c r="B66" s="112" t="n"/>
      <c r="C66" s="114" t="n"/>
      <c r="D66" s="114" t="n"/>
      <c r="E66" s="114" t="n"/>
      <c r="F66" s="114" t="n"/>
      <c r="G66" s="114" t="n"/>
      <c r="H66" s="114" t="n"/>
      <c r="I66" s="114" t="n"/>
      <c r="J66" s="114" t="n"/>
      <c r="K66" s="114" t="n"/>
      <c r="L66" s="114" t="n"/>
      <c r="M66" s="114" t="n"/>
      <c r="N66" s="114" t="n"/>
      <c r="O66" s="114" t="n"/>
      <c r="P66" s="114" t="n"/>
      <c r="Q66" s="114" t="n"/>
      <c r="R66" s="114" t="n"/>
      <c r="S66" s="114" t="n"/>
      <c r="T66" s="114" t="n"/>
      <c r="U66" s="114" t="n"/>
      <c r="V66" s="114" t="n"/>
      <c r="W66" s="114" t="n"/>
      <c r="X66" s="114" t="n"/>
      <c r="Y66" s="114" t="n"/>
      <c r="Z66" s="114" t="n"/>
      <c r="AA66" s="114" t="n"/>
      <c r="AB66" s="114" t="n"/>
      <c r="AC66" s="114" t="n"/>
      <c r="AD66" s="114" t="n"/>
      <c r="AE66" s="114" t="n"/>
      <c r="AF66" s="114" t="n"/>
      <c r="AG66" s="114" t="n"/>
      <c r="AH66" s="114" t="n"/>
      <c r="AI66" s="114" t="n"/>
      <c r="AJ66" s="114" t="n"/>
      <c r="AK66" s="114" t="n"/>
    </row>
    <row r="67" hidden="1" ht="18" customHeight="1" s="173" thickBot="1">
      <c r="A67" s="121" t="inlineStr">
        <is>
          <t>Lain-lain - Rupiah - Dalam perhatian khusus</t>
        </is>
      </c>
      <c r="B67" s="112" t="n"/>
      <c r="C67" s="114" t="n"/>
      <c r="D67" s="114" t="n"/>
      <c r="E67" s="114" t="n"/>
      <c r="F67" s="114" t="n"/>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idden="1" ht="18" customHeight="1" s="173" thickBot="1">
      <c r="A68" s="121" t="inlineStr">
        <is>
          <t>Lain-lain - Rupiah - Kurang lancar</t>
        </is>
      </c>
      <c r="B68" s="112" t="n"/>
      <c r="C68" s="114" t="n"/>
      <c r="D68" s="114" t="n"/>
      <c r="E68" s="114" t="n"/>
      <c r="F68" s="114" t="n"/>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idden="1" ht="18" customHeight="1" s="173" thickBot="1">
      <c r="A69" s="121" t="inlineStr">
        <is>
          <t>Lain-lain - Rupiah - Diragukan</t>
        </is>
      </c>
      <c r="B69" s="112" t="n"/>
      <c r="C69" s="114" t="n"/>
      <c r="D69" s="114" t="n"/>
      <c r="E69" s="114" t="n"/>
      <c r="F69" s="114" t="n"/>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idden="1" ht="18" customHeight="1" s="173" thickBot="1">
      <c r="A70" s="121" t="inlineStr">
        <is>
          <t>Lain-lain - Rupiah - Macet</t>
        </is>
      </c>
      <c r="B70" s="111" t="n"/>
      <c r="C70" s="114" t="n"/>
      <c r="D70" s="114" t="n"/>
      <c r="E70" s="114" t="n"/>
      <c r="F70" s="114" t="n"/>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18" t="inlineStr">
        <is>
          <t>Subtotal - Rupiah</t>
        </is>
      </c>
      <c r="B71" s="111" t="n"/>
      <c r="C71" s="113" t="n"/>
      <c r="D71" s="113" t="n"/>
      <c r="E71" s="113" t="n"/>
      <c r="F71" s="113" t="n"/>
      <c r="G71" s="113" t="n"/>
      <c r="H71" s="113" t="n"/>
      <c r="I71" s="113" t="n"/>
      <c r="J71" s="113" t="n"/>
      <c r="K71" s="113" t="n"/>
      <c r="L71" s="113" t="n"/>
      <c r="M71" s="113" t="n"/>
      <c r="N71" s="113" t="n"/>
      <c r="O71" s="113" t="n"/>
      <c r="P71" s="113" t="n"/>
      <c r="Q71" s="113" t="n"/>
      <c r="R71" s="113" t="n"/>
      <c r="S71" s="113" t="n"/>
      <c r="T71" s="113" t="n"/>
      <c r="U71" s="113" t="n"/>
      <c r="V71" s="113" t="n"/>
      <c r="W71" s="113" t="n"/>
      <c r="X71" s="113" t="n"/>
      <c r="Y71" s="113" t="n"/>
      <c r="Z71" s="113" t="n"/>
      <c r="AA71" s="113" t="n"/>
      <c r="AB71" s="113" t="n"/>
      <c r="AC71" s="113" t="n"/>
      <c r="AD71" s="113" t="n"/>
      <c r="AE71" s="113" t="n"/>
      <c r="AF71" s="113" t="n"/>
      <c r="AG71" s="113" t="n"/>
      <c r="AH71" s="113" t="n"/>
      <c r="AI71" s="113" t="n"/>
      <c r="AJ71" s="113" t="n"/>
      <c r="AK71" s="113" t="n"/>
    </row>
    <row r="72" hidden="1" ht="18" customHeight="1" s="173" thickBot="1">
      <c r="A72" s="121" t="inlineStr">
        <is>
          <t>Subtotal - Rupiah - Lancar</t>
        </is>
      </c>
      <c r="B72" s="111" t="n"/>
      <c r="C72" s="114" t="n"/>
      <c r="D72" s="114" t="n"/>
      <c r="E72" s="114" t="n"/>
      <c r="F72" s="114" t="n"/>
      <c r="G72" s="114" t="n"/>
      <c r="H72" s="114" t="n"/>
      <c r="I72" s="114" t="n"/>
      <c r="J72" s="114" t="n"/>
      <c r="K72" s="114" t="n"/>
      <c r="L72" s="114" t="n"/>
      <c r="M72" s="114" t="n"/>
      <c r="N72" s="114" t="n"/>
      <c r="O72" s="114" t="n"/>
      <c r="P72" s="114" t="n"/>
      <c r="Q72" s="114" t="n"/>
      <c r="R72" s="114" t="n"/>
      <c r="S72" s="114" t="n"/>
      <c r="T72" s="114" t="n"/>
      <c r="U72" s="114" t="n"/>
      <c r="V72" s="114" t="n"/>
      <c r="W72" s="114" t="n"/>
      <c r="X72" s="114" t="n"/>
      <c r="Y72" s="114" t="n"/>
      <c r="Z72" s="114" t="n"/>
      <c r="AA72" s="114" t="n"/>
      <c r="AB72" s="114" t="n"/>
      <c r="AC72" s="114" t="n"/>
      <c r="AD72" s="114" t="n"/>
      <c r="AE72" s="114" t="n"/>
      <c r="AF72" s="114" t="n"/>
      <c r="AG72" s="114" t="n"/>
      <c r="AH72" s="114" t="n"/>
      <c r="AI72" s="114" t="n"/>
      <c r="AJ72" s="114" t="n"/>
      <c r="AK72" s="114" t="n"/>
    </row>
    <row r="73" hidden="1" ht="18" customHeight="1" s="173" thickBot="1">
      <c r="A73" s="121" t="inlineStr">
        <is>
          <t>Subtotal - Rupiah - Dalam perhatian khusus</t>
        </is>
      </c>
      <c r="B73" s="111" t="n"/>
      <c r="C73" s="114" t="n"/>
      <c r="D73" s="114" t="n"/>
      <c r="E73" s="114" t="n"/>
      <c r="F73" s="114" t="n"/>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Subtotal - Rupiah - Kurang lancar</t>
        </is>
      </c>
      <c r="B74" s="111" t="n"/>
      <c r="C74" s="114" t="n"/>
      <c r="D74" s="114" t="n"/>
      <c r="E74" s="114" t="n"/>
      <c r="F74" s="114" t="n"/>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Subtotal - Rupiah - Diragukan</t>
        </is>
      </c>
      <c r="B75" s="111" t="n"/>
      <c r="C75" s="114" t="n"/>
      <c r="D75" s="114" t="n"/>
      <c r="E75" s="114" t="n"/>
      <c r="F75" s="114" t="n"/>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idden="1" ht="18" customHeight="1" s="173" thickBot="1">
      <c r="A76" s="121" t="inlineStr">
        <is>
          <t>Subtotal - Rupiah - Macet</t>
        </is>
      </c>
      <c r="B76" s="111" t="n"/>
      <c r="C76" s="114" t="n"/>
      <c r="D76" s="114" t="n"/>
      <c r="E76" s="114" t="n"/>
      <c r="F76" s="114" t="n"/>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t="19" customHeight="1" s="173" thickBot="1">
      <c r="A77" s="111" t="inlineStr">
        <is>
          <t>Mata uang asing</t>
        </is>
      </c>
      <c r="B77" s="112" t="n"/>
      <c r="C77" s="103" t="n"/>
      <c r="D77" s="103" t="n"/>
      <c r="E77" s="103" t="n"/>
      <c r="F77" s="103" t="n"/>
      <c r="G77" s="103" t="n"/>
      <c r="H77" s="103" t="n"/>
      <c r="I77" s="103" t="n"/>
      <c r="J77" s="103" t="n"/>
      <c r="K77" s="103" t="n"/>
      <c r="L77" s="103" t="n"/>
      <c r="M77" s="103" t="n"/>
      <c r="N77" s="103" t="n"/>
      <c r="O77" s="103" t="n"/>
      <c r="P77" s="103" t="n"/>
      <c r="Q77" s="103" t="n"/>
      <c r="R77" s="103" t="n"/>
      <c r="S77" s="103" t="n"/>
      <c r="T77" s="103" t="n"/>
      <c r="U77" s="103" t="n"/>
      <c r="V77" s="103" t="n"/>
      <c r="W77" s="103" t="n"/>
      <c r="X77" s="103" t="n"/>
      <c r="Y77" s="103" t="n"/>
      <c r="Z77" s="103" t="n"/>
      <c r="AA77" s="103" t="n"/>
      <c r="AB77" s="103" t="n"/>
      <c r="AC77" s="103" t="n"/>
      <c r="AD77" s="103" t="n"/>
      <c r="AE77" s="103" t="n"/>
      <c r="AF77" s="103" t="n"/>
      <c r="AG77" s="103" t="n"/>
      <c r="AH77" s="103" t="n"/>
      <c r="AI77" s="103" t="n"/>
      <c r="AJ77" s="103" t="n"/>
      <c r="AK77" s="103" t="n"/>
    </row>
    <row r="78" ht="18" customHeight="1" s="173" thickBot="1">
      <c r="A78" s="118" t="inlineStr">
        <is>
          <t>Perindustrian - Mata uang asing - Total</t>
        </is>
      </c>
      <c r="B78" s="111" t="n"/>
      <c r="C78" s="113" t="n"/>
      <c r="D78" s="113" t="n"/>
      <c r="E78" s="113" t="n"/>
      <c r="F78" s="113" t="n"/>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Perindustrian - Mata uang asing - Lancar</t>
        </is>
      </c>
      <c r="B79" s="111" t="n"/>
      <c r="C79" s="114" t="n"/>
      <c r="D79" s="114" t="n"/>
      <c r="E79" s="114" t="n"/>
      <c r="F79" s="114" t="n"/>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Perindustrian - Mata uang asing - Dalam perhatian khusus</t>
        </is>
      </c>
      <c r="B80" s="111" t="n"/>
      <c r="C80" s="114" t="n"/>
      <c r="D80" s="114" t="n"/>
      <c r="E80" s="114" t="n"/>
      <c r="F80" s="114" t="n"/>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Perindustrian - Mata uang asing - Kurang lancar</t>
        </is>
      </c>
      <c r="B81" s="111" t="n"/>
      <c r="C81" s="114" t="n"/>
      <c r="D81" s="114" t="n"/>
      <c r="E81" s="114" t="n"/>
      <c r="F81" s="114" t="n"/>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Perindustrian - Mata uang asing - Diragukan</t>
        </is>
      </c>
      <c r="B82" s="111" t="n"/>
      <c r="C82" s="114" t="n"/>
      <c r="D82" s="114" t="n"/>
      <c r="E82" s="114" t="n"/>
      <c r="F82" s="114" t="n"/>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Perindustrian - Mata uang asing - Macet</t>
        </is>
      </c>
      <c r="B83" s="111" t="n"/>
      <c r="C83" s="114" t="n"/>
      <c r="D83" s="114" t="n"/>
      <c r="E83" s="114" t="n"/>
      <c r="F83" s="114" t="n"/>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Perdagangan, restoran dan hotel - Mata uang asing - Total</t>
        </is>
      </c>
      <c r="B84" s="111" t="n"/>
      <c r="C84" s="113" t="n"/>
      <c r="D84" s="113" t="n"/>
      <c r="E84" s="113" t="n"/>
      <c r="F84" s="113" t="n"/>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Perdagangan, restoran dan hotel - Mata uang asing - Lancar</t>
        </is>
      </c>
      <c r="B85" s="111" t="n"/>
      <c r="C85" s="114" t="n"/>
      <c r="D85" s="114" t="n"/>
      <c r="E85" s="114" t="n"/>
      <c r="F85" s="114" t="n"/>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Perdagangan, restoran dan hotel - Mata uang asing - Dalam perhatian khusus</t>
        </is>
      </c>
      <c r="B86" s="111" t="n"/>
      <c r="C86" s="114" t="n"/>
      <c r="D86" s="114" t="n"/>
      <c r="E86" s="114" t="n"/>
      <c r="F86" s="114" t="n"/>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Perdagangan, restoran dan hotel - Mata uang asing - Kurang lancar</t>
        </is>
      </c>
      <c r="B87" s="111" t="n"/>
      <c r="C87" s="114" t="n"/>
      <c r="D87" s="114" t="n"/>
      <c r="E87" s="114" t="n"/>
      <c r="F87" s="114" t="n"/>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Perdagangan, restoran dan hotel - Mata uang asing - Diragukan</t>
        </is>
      </c>
      <c r="B88" s="111" t="n"/>
      <c r="C88" s="114" t="n"/>
      <c r="D88" s="114" t="n"/>
      <c r="E88" s="114" t="n"/>
      <c r="F88" s="114" t="n"/>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Perdagangan, restoran dan hotel - Mata uang asing - Macet</t>
        </is>
      </c>
      <c r="B89" s="111" t="n"/>
      <c r="C89" s="114" t="n"/>
      <c r="D89" s="114" t="n"/>
      <c r="E89" s="114" t="n"/>
      <c r="F89" s="114" t="n"/>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Pertanian - Mata uang asing - Total</t>
        </is>
      </c>
      <c r="B90" s="111" t="n"/>
      <c r="C90" s="113" t="n"/>
      <c r="D90" s="113" t="n"/>
      <c r="E90" s="113" t="n"/>
      <c r="F90" s="113" t="n"/>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Pertanian - Mata uang asing - Lancar</t>
        </is>
      </c>
      <c r="B91" s="111" t="n"/>
      <c r="C91" s="114" t="n"/>
      <c r="D91" s="114" t="n"/>
      <c r="E91" s="114" t="n"/>
      <c r="F91" s="114" t="n"/>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Pertanian - Mata uang asing - Dalam perhatian khusus</t>
        </is>
      </c>
      <c r="B92" s="111" t="n"/>
      <c r="C92" s="114" t="n"/>
      <c r="D92" s="114" t="n"/>
      <c r="E92" s="114" t="n"/>
      <c r="F92" s="114" t="n"/>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Pertanian - Mata uang asing - Kurang lancar</t>
        </is>
      </c>
      <c r="B93" s="111" t="n"/>
      <c r="C93" s="114" t="n"/>
      <c r="D93" s="114" t="n"/>
      <c r="E93" s="114" t="n"/>
      <c r="F93" s="114" t="n"/>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Pertanian - Mata uang asing - Diragukan</t>
        </is>
      </c>
      <c r="B94" s="111" t="n"/>
      <c r="C94" s="114" t="n"/>
      <c r="D94" s="114" t="n"/>
      <c r="E94" s="114" t="n"/>
      <c r="F94" s="114" t="n"/>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Pertanian - Mata uang asing - Macet</t>
        </is>
      </c>
      <c r="B95" s="111" t="n"/>
      <c r="C95" s="114" t="n"/>
      <c r="D95" s="114" t="n"/>
      <c r="E95" s="114" t="n"/>
      <c r="F95" s="114" t="n"/>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Jasa dunia usaha - Mata uang asing - Total</t>
        </is>
      </c>
      <c r="B96" s="111" t="n"/>
      <c r="C96" s="113" t="n"/>
      <c r="D96" s="113" t="n"/>
      <c r="E96" s="113" t="n"/>
      <c r="F96" s="113" t="n"/>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Jasa dunia usaha - Mata uang asing - Lancar</t>
        </is>
      </c>
      <c r="B97" s="111" t="n"/>
      <c r="C97" s="114" t="n"/>
      <c r="D97" s="114" t="n"/>
      <c r="E97" s="114" t="n"/>
      <c r="F97" s="114" t="n"/>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Jasa dunia usaha - Mata uang asing - Dalam perhatian khusus</t>
        </is>
      </c>
      <c r="B98" s="111" t="n"/>
      <c r="C98" s="114" t="n"/>
      <c r="D98" s="114" t="n"/>
      <c r="E98" s="114" t="n"/>
      <c r="F98" s="114" t="n"/>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Jasa dunia usaha - Mata uang asing - Kurang lancar</t>
        </is>
      </c>
      <c r="B99" s="111" t="n"/>
      <c r="C99" s="114" t="n"/>
      <c r="D99" s="114" t="n"/>
      <c r="E99" s="114" t="n"/>
      <c r="F99" s="114" t="n"/>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Jasa dunia usaha - Mata uang asing - Diragukan</t>
        </is>
      </c>
      <c r="B100" s="111" t="n"/>
      <c r="C100" s="114" t="n"/>
      <c r="D100" s="114" t="n"/>
      <c r="E100" s="114" t="n"/>
      <c r="F100" s="114" t="n"/>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Jasa dunia usaha - Mata uang asing - Macet</t>
        </is>
      </c>
      <c r="B101" s="111" t="n"/>
      <c r="C101" s="114" t="n"/>
      <c r="D101" s="114" t="n"/>
      <c r="E101" s="114" t="n"/>
      <c r="F101" s="114" t="n"/>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Konstruksi - Mata uang asing - Total</t>
        </is>
      </c>
      <c r="B102" s="111" t="n"/>
      <c r="C102" s="113" t="n"/>
      <c r="D102" s="113" t="n"/>
      <c r="E102" s="113" t="n"/>
      <c r="F102" s="113" t="n"/>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Konstruksi - Mata uang asing - Lancar</t>
        </is>
      </c>
      <c r="B103" s="111" t="n"/>
      <c r="C103" s="114" t="n"/>
      <c r="D103" s="114" t="n"/>
      <c r="E103" s="114" t="n"/>
      <c r="F103" s="114" t="n"/>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Konstruksi - Mata uang asing - Dalam perhatian khusus</t>
        </is>
      </c>
      <c r="B104" s="111" t="n"/>
      <c r="C104" s="114" t="n"/>
      <c r="D104" s="114" t="n"/>
      <c r="E104" s="114" t="n"/>
      <c r="F104" s="114" t="n"/>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Konstruksi - Mata uang asing - Kurang lancar</t>
        </is>
      </c>
      <c r="B105" s="111" t="n"/>
      <c r="C105" s="114" t="n"/>
      <c r="D105" s="114" t="n"/>
      <c r="E105" s="114" t="n"/>
      <c r="F105" s="114" t="n"/>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Konstruksi - Mata uang asing - Diragukan</t>
        </is>
      </c>
      <c r="B106" s="111" t="n"/>
      <c r="C106" s="114" t="n"/>
      <c r="D106" s="114" t="n"/>
      <c r="E106" s="114" t="n"/>
      <c r="F106" s="114" t="n"/>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Konstruksi - Mata uang asing - Macet</t>
        </is>
      </c>
      <c r="B107" s="111" t="n"/>
      <c r="C107" s="114" t="n"/>
      <c r="D107" s="114" t="n"/>
      <c r="E107" s="114" t="n"/>
      <c r="F107" s="114" t="n"/>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Pengangkutan, pergudangan, dan komunikasi - Mata uang asing - Total</t>
        </is>
      </c>
      <c r="B108" s="111" t="n"/>
      <c r="C108" s="113" t="n"/>
      <c r="D108" s="113" t="n"/>
      <c r="E108" s="113" t="n"/>
      <c r="F108" s="113" t="n"/>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idden="1" ht="18" customHeight="1" s="173" thickBot="1">
      <c r="A109" s="121" t="inlineStr">
        <is>
          <t>Pengangkutan, pergudangan, dan komunikasi - Mata uang asing - Lancar</t>
        </is>
      </c>
      <c r="B109" s="111" t="n"/>
      <c r="C109" s="114" t="n"/>
      <c r="D109" s="114" t="n"/>
      <c r="E109" s="114" t="n"/>
      <c r="F109" s="114" t="n"/>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idden="1" ht="18" customHeight="1" s="173" thickBot="1">
      <c r="A110" s="121" t="inlineStr">
        <is>
          <t>Pengangkutan, pergudangan, dan komunikasi - Mata uang asing - Dalam perhatian khusus</t>
        </is>
      </c>
      <c r="B110" s="111" t="n"/>
      <c r="C110" s="114" t="n"/>
      <c r="D110" s="114" t="n"/>
      <c r="E110" s="114" t="n"/>
      <c r="F110" s="114" t="n"/>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Pengangkutan, pergudangan, dan komunikasi - Mata uang asing - Kurang lancar</t>
        </is>
      </c>
      <c r="B111" s="111" t="n"/>
      <c r="C111" s="114" t="n"/>
      <c r="D111" s="114" t="n"/>
      <c r="E111" s="114" t="n"/>
      <c r="F111" s="114" t="n"/>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Pengangkutan, pergudangan, dan komunikasi - Mata uang asing - Diragukan</t>
        </is>
      </c>
      <c r="B112" s="111" t="n"/>
      <c r="C112" s="114" t="n"/>
      <c r="D112" s="114" t="n"/>
      <c r="E112" s="114" t="n"/>
      <c r="F112" s="114" t="n"/>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Pengangkutan, pergudangan, dan komunikasi - Mata uang asing - Macet</t>
        </is>
      </c>
      <c r="B113" s="111" t="n"/>
      <c r="C113" s="114" t="n"/>
      <c r="D113" s="114" t="n"/>
      <c r="E113" s="114" t="n"/>
      <c r="F113" s="114" t="n"/>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8" customHeight="1" s="173" thickBot="1">
      <c r="A114" s="118" t="inlineStr">
        <is>
          <t>Listrik, gas dan air - Mata uang asing - Total</t>
        </is>
      </c>
      <c r="B114" s="111" t="n"/>
      <c r="C114" s="113" t="n"/>
      <c r="D114" s="113" t="n"/>
      <c r="E114" s="113" t="n"/>
      <c r="F114" s="113" t="n"/>
      <c r="G114" s="113" t="n"/>
      <c r="H114" s="113" t="n"/>
      <c r="I114" s="113" t="n"/>
      <c r="J114" s="113" t="n"/>
      <c r="K114" s="113" t="n"/>
      <c r="L114" s="113" t="n"/>
      <c r="M114" s="113" t="n"/>
      <c r="N114" s="113" t="n"/>
      <c r="O114" s="113" t="n"/>
      <c r="P114" s="113" t="n"/>
      <c r="Q114" s="113" t="n"/>
      <c r="R114" s="113" t="n"/>
      <c r="S114" s="113" t="n"/>
      <c r="T114" s="113" t="n"/>
      <c r="U114" s="113" t="n"/>
      <c r="V114" s="113" t="n"/>
      <c r="W114" s="113" t="n"/>
      <c r="X114" s="113" t="n"/>
      <c r="Y114" s="113" t="n"/>
      <c r="Z114" s="113" t="n"/>
      <c r="AA114" s="113" t="n"/>
      <c r="AB114" s="113" t="n"/>
      <c r="AC114" s="113" t="n"/>
      <c r="AD114" s="113" t="n"/>
      <c r="AE114" s="113" t="n"/>
      <c r="AF114" s="113" t="n"/>
      <c r="AG114" s="113" t="n"/>
      <c r="AH114" s="113" t="n"/>
      <c r="AI114" s="113" t="n"/>
      <c r="AJ114" s="113" t="n"/>
      <c r="AK114" s="113" t="n"/>
    </row>
    <row r="115" hidden="1" ht="18" customHeight="1" s="173" thickBot="1">
      <c r="A115" s="121" t="inlineStr">
        <is>
          <t>Listrik, gas dan air - Mata uang asing - Lancar</t>
        </is>
      </c>
      <c r="B115" s="111" t="n"/>
      <c r="C115" s="114" t="n"/>
      <c r="D115" s="114" t="n"/>
      <c r="E115" s="114" t="n"/>
      <c r="F115" s="114" t="n"/>
      <c r="G115" s="114" t="n"/>
      <c r="H115" s="114" t="n"/>
      <c r="I115" s="114" t="n"/>
      <c r="J115" s="114" t="n"/>
      <c r="K115" s="114" t="n"/>
      <c r="L115" s="114" t="n"/>
      <c r="M115" s="114" t="n"/>
      <c r="N115" s="114" t="n"/>
      <c r="O115" s="114" t="n"/>
      <c r="P115" s="114" t="n"/>
      <c r="Q115" s="114" t="n"/>
      <c r="R115" s="114" t="n"/>
      <c r="S115" s="114" t="n"/>
      <c r="T115" s="114" t="n"/>
      <c r="U115" s="114" t="n"/>
      <c r="V115" s="114" t="n"/>
      <c r="W115" s="114" t="n"/>
      <c r="X115" s="114" t="n"/>
      <c r="Y115" s="114" t="n"/>
      <c r="Z115" s="114" t="n"/>
      <c r="AA115" s="114" t="n"/>
      <c r="AB115" s="114" t="n"/>
      <c r="AC115" s="114" t="n"/>
      <c r="AD115" s="114" t="n"/>
      <c r="AE115" s="114" t="n"/>
      <c r="AF115" s="114" t="n"/>
      <c r="AG115" s="114" t="n"/>
      <c r="AH115" s="114" t="n"/>
      <c r="AI115" s="114" t="n"/>
      <c r="AJ115" s="114" t="n"/>
      <c r="AK115" s="114" t="n"/>
    </row>
    <row r="116" hidden="1" ht="18" customHeight="1" s="173" thickBot="1">
      <c r="A116" s="121" t="inlineStr">
        <is>
          <t>Listrik, gas dan air - Mata uang asing - Dalam perhatian khusus</t>
        </is>
      </c>
      <c r="B116" s="111" t="n"/>
      <c r="C116" s="114" t="n"/>
      <c r="D116" s="114" t="n"/>
      <c r="E116" s="114" t="n"/>
      <c r="F116" s="114" t="n"/>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idden="1" ht="18" customHeight="1" s="173" thickBot="1">
      <c r="A117" s="121" t="inlineStr">
        <is>
          <t>Listrik, gas dan air - Mata uang asing - Kurang lancar</t>
        </is>
      </c>
      <c r="B117" s="111" t="n"/>
      <c r="C117" s="114" t="n"/>
      <c r="D117" s="114" t="n"/>
      <c r="E117" s="114" t="n"/>
      <c r="F117" s="114" t="n"/>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idden="1" ht="18" customHeight="1" s="173" thickBot="1">
      <c r="A118" s="121" t="inlineStr">
        <is>
          <t>Listrik, gas dan air - Mata uang asing - Diragukan</t>
        </is>
      </c>
      <c r="B118" s="111" t="n"/>
      <c r="C118" s="114" t="n"/>
      <c r="D118" s="114" t="n"/>
      <c r="E118" s="114" t="n"/>
      <c r="F118" s="114" t="n"/>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idden="1" ht="18" customHeight="1" s="173" thickBot="1">
      <c r="A119" s="121" t="inlineStr">
        <is>
          <t>Listrik, gas dan air - Mata uang asing - Macet</t>
        </is>
      </c>
      <c r="B119" s="111" t="n"/>
      <c r="C119" s="114" t="n"/>
      <c r="D119" s="114" t="n"/>
      <c r="E119" s="114" t="n"/>
      <c r="F119" s="114" t="n"/>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18" t="inlineStr">
        <is>
          <t>Jasa sosial - Mata uang asing - Total</t>
        </is>
      </c>
      <c r="B120" s="111" t="n"/>
      <c r="C120" s="113" t="n"/>
      <c r="D120" s="113" t="n"/>
      <c r="E120" s="113" t="n"/>
      <c r="F120" s="113" t="n"/>
      <c r="G120" s="113" t="n"/>
      <c r="H120" s="113" t="n"/>
      <c r="I120" s="113" t="n"/>
      <c r="J120" s="113" t="n"/>
      <c r="K120" s="113" t="n"/>
      <c r="L120" s="113" t="n"/>
      <c r="M120" s="113" t="n"/>
      <c r="N120" s="113" t="n"/>
      <c r="O120" s="113" t="n"/>
      <c r="P120" s="113" t="n"/>
      <c r="Q120" s="113" t="n"/>
      <c r="R120" s="113" t="n"/>
      <c r="S120" s="113" t="n"/>
      <c r="T120" s="113" t="n"/>
      <c r="U120" s="113" t="n"/>
      <c r="V120" s="113" t="n"/>
      <c r="W120" s="113" t="n"/>
      <c r="X120" s="113" t="n"/>
      <c r="Y120" s="113" t="n"/>
      <c r="Z120" s="113" t="n"/>
      <c r="AA120" s="113" t="n"/>
      <c r="AB120" s="113" t="n"/>
      <c r="AC120" s="113" t="n"/>
      <c r="AD120" s="113" t="n"/>
      <c r="AE120" s="113" t="n"/>
      <c r="AF120" s="113" t="n"/>
      <c r="AG120" s="113" t="n"/>
      <c r="AH120" s="113" t="n"/>
      <c r="AI120" s="113" t="n"/>
      <c r="AJ120" s="113" t="n"/>
      <c r="AK120" s="113" t="n"/>
    </row>
    <row r="121" hidden="1" ht="18" customHeight="1" s="173" thickBot="1">
      <c r="A121" s="121" t="inlineStr">
        <is>
          <t>Jasa sosial - Mata uang asing - Lancar</t>
        </is>
      </c>
      <c r="B121" s="111" t="n"/>
      <c r="C121" s="114" t="n"/>
      <c r="D121" s="114" t="n"/>
      <c r="E121" s="114" t="n"/>
      <c r="F121" s="114" t="n"/>
      <c r="G121" s="114" t="n"/>
      <c r="H121" s="114" t="n"/>
      <c r="I121" s="114" t="n"/>
      <c r="J121" s="114" t="n"/>
      <c r="K121" s="114" t="n"/>
      <c r="L121" s="114" t="n"/>
      <c r="M121" s="114" t="n"/>
      <c r="N121" s="114" t="n"/>
      <c r="O121" s="114" t="n"/>
      <c r="P121" s="114" t="n"/>
      <c r="Q121" s="114" t="n"/>
      <c r="R121" s="114" t="n"/>
      <c r="S121" s="114" t="n"/>
      <c r="T121" s="114" t="n"/>
      <c r="U121" s="114" t="n"/>
      <c r="V121" s="114" t="n"/>
      <c r="W121" s="114" t="n"/>
      <c r="X121" s="114" t="n"/>
      <c r="Y121" s="114" t="n"/>
      <c r="Z121" s="114" t="n"/>
      <c r="AA121" s="114" t="n"/>
      <c r="AB121" s="114" t="n"/>
      <c r="AC121" s="114" t="n"/>
      <c r="AD121" s="114" t="n"/>
      <c r="AE121" s="114" t="n"/>
      <c r="AF121" s="114" t="n"/>
      <c r="AG121" s="114" t="n"/>
      <c r="AH121" s="114" t="n"/>
      <c r="AI121" s="114" t="n"/>
      <c r="AJ121" s="114" t="n"/>
      <c r="AK121" s="114" t="n"/>
    </row>
    <row r="122" hidden="1" ht="18" customHeight="1" s="173" thickBot="1">
      <c r="A122" s="121" t="inlineStr">
        <is>
          <t>Jasa sosial - Mata uang asing - Dalam perhatian khusus</t>
        </is>
      </c>
      <c r="B122" s="111" t="n"/>
      <c r="C122" s="114" t="n"/>
      <c r="D122" s="114" t="n"/>
      <c r="E122" s="114" t="n"/>
      <c r="F122" s="114" t="n"/>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idden="1" ht="18" customHeight="1" s="173" thickBot="1">
      <c r="A123" s="121" t="inlineStr">
        <is>
          <t>Jasa sosial - Mata uang asing - Kurang lancar</t>
        </is>
      </c>
      <c r="B123" s="111" t="n"/>
      <c r="C123" s="114" t="n"/>
      <c r="D123" s="114" t="n"/>
      <c r="E123" s="114" t="n"/>
      <c r="F123" s="114" t="n"/>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idden="1" ht="18" customHeight="1" s="173" thickBot="1">
      <c r="A124" s="121" t="inlineStr">
        <is>
          <t>Jasa sosial - Mata uang asing - Diragukan</t>
        </is>
      </c>
      <c r="B124" s="111" t="n"/>
      <c r="C124" s="114" t="n"/>
      <c r="D124" s="114" t="n"/>
      <c r="E124" s="114" t="n"/>
      <c r="F124" s="114" t="n"/>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idden="1" ht="18" customHeight="1" s="173" thickBot="1">
      <c r="A125" s="121" t="inlineStr">
        <is>
          <t>Jasa sosial - Mata uang asing - Macet</t>
        </is>
      </c>
      <c r="B125" s="111" t="n"/>
      <c r="C125" s="114" t="n"/>
      <c r="D125" s="114" t="n"/>
      <c r="E125" s="114" t="n"/>
      <c r="F125" s="114" t="n"/>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18" customHeight="1" s="173" thickBot="1">
      <c r="A126" s="118" t="inlineStr">
        <is>
          <t>Pertambangan - Mata uang asing - Total</t>
        </is>
      </c>
      <c r="B126" s="112" t="n"/>
      <c r="C126" s="113" t="n"/>
      <c r="D126" s="113" t="n"/>
      <c r="E126" s="113" t="n"/>
      <c r="F126" s="113" t="n"/>
      <c r="G126" s="113" t="n"/>
      <c r="H126" s="113" t="n"/>
      <c r="I126" s="113" t="n"/>
      <c r="J126" s="113" t="n"/>
      <c r="K126" s="113" t="n"/>
      <c r="L126" s="113" t="n"/>
      <c r="M126" s="113" t="n"/>
      <c r="N126" s="113" t="n"/>
      <c r="O126" s="113" t="n"/>
      <c r="P126" s="113" t="n"/>
      <c r="Q126" s="113" t="n"/>
      <c r="R126" s="113" t="n"/>
      <c r="S126" s="113" t="n"/>
      <c r="T126" s="113" t="n"/>
      <c r="U126" s="113" t="n"/>
      <c r="V126" s="113" t="n"/>
      <c r="W126" s="113" t="n"/>
      <c r="X126" s="113" t="n"/>
      <c r="Y126" s="113" t="n"/>
      <c r="Z126" s="113" t="n"/>
      <c r="AA126" s="113" t="n"/>
      <c r="AB126" s="113" t="n"/>
      <c r="AC126" s="113" t="n"/>
      <c r="AD126" s="113" t="n"/>
      <c r="AE126" s="113" t="n"/>
      <c r="AF126" s="113" t="n"/>
      <c r="AG126" s="113" t="n"/>
      <c r="AH126" s="113" t="n"/>
      <c r="AI126" s="113" t="n"/>
      <c r="AJ126" s="113" t="n"/>
      <c r="AK126" s="113" t="n"/>
    </row>
    <row r="127" hidden="1" ht="18" customHeight="1" s="173" thickBot="1">
      <c r="A127" s="121" t="inlineStr">
        <is>
          <t>Pertambangan - Mata uang asing - Lancar</t>
        </is>
      </c>
      <c r="B127" s="112" t="n"/>
      <c r="C127" s="114" t="n"/>
      <c r="D127" s="114" t="n"/>
      <c r="E127" s="114" t="n"/>
      <c r="F127" s="114" t="n"/>
      <c r="G127" s="114" t="n"/>
      <c r="H127" s="114" t="n"/>
      <c r="I127" s="114" t="n"/>
      <c r="J127" s="114" t="n"/>
      <c r="K127" s="114" t="n"/>
      <c r="L127" s="114" t="n"/>
      <c r="M127" s="114" t="n"/>
      <c r="N127" s="114" t="n"/>
      <c r="O127" s="114" t="n"/>
      <c r="P127" s="114" t="n"/>
      <c r="Q127" s="114" t="n"/>
      <c r="R127" s="114" t="n"/>
      <c r="S127" s="114" t="n"/>
      <c r="T127" s="114" t="n"/>
      <c r="U127" s="114" t="n"/>
      <c r="V127" s="114" t="n"/>
      <c r="W127" s="114" t="n"/>
      <c r="X127" s="114" t="n"/>
      <c r="Y127" s="114" t="n"/>
      <c r="Z127" s="114" t="n"/>
      <c r="AA127" s="114" t="n"/>
      <c r="AB127" s="114" t="n"/>
      <c r="AC127" s="114" t="n"/>
      <c r="AD127" s="114" t="n"/>
      <c r="AE127" s="114" t="n"/>
      <c r="AF127" s="114" t="n"/>
      <c r="AG127" s="114" t="n"/>
      <c r="AH127" s="114" t="n"/>
      <c r="AI127" s="114" t="n"/>
      <c r="AJ127" s="114" t="n"/>
      <c r="AK127" s="114" t="n"/>
    </row>
    <row r="128" hidden="1" ht="18" customHeight="1" s="173" thickBot="1">
      <c r="A128" s="121" t="inlineStr">
        <is>
          <t>Pertambangan - Mata uang asing - Dalam perhatian khusus</t>
        </is>
      </c>
      <c r="B128" s="112" t="n"/>
      <c r="C128" s="114" t="n"/>
      <c r="D128" s="114" t="n"/>
      <c r="E128" s="114" t="n"/>
      <c r="F128" s="114" t="n"/>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idden="1" ht="18" customHeight="1" s="173" thickBot="1">
      <c r="A129" s="121" t="inlineStr">
        <is>
          <t>Pertambangan - Mata uang asing - Kurang lancar</t>
        </is>
      </c>
      <c r="B129" s="112" t="n"/>
      <c r="C129" s="114" t="n"/>
      <c r="D129" s="114" t="n"/>
      <c r="E129" s="114" t="n"/>
      <c r="F129" s="114" t="n"/>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idden="1" ht="18" customHeight="1" s="173" thickBot="1">
      <c r="A130" s="121" t="inlineStr">
        <is>
          <t>Pertambangan - Mata uang asing - Diragukan</t>
        </is>
      </c>
      <c r="B130" s="112" t="n"/>
      <c r="C130" s="114" t="n"/>
      <c r="D130" s="114" t="n"/>
      <c r="E130" s="114" t="n"/>
      <c r="F130" s="114" t="n"/>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idden="1" ht="18" customHeight="1" s="173" thickBot="1">
      <c r="A131" s="121" t="inlineStr">
        <is>
          <t>Pertambangan - Mata uang asing - Macet</t>
        </is>
      </c>
      <c r="B131" s="111" t="n"/>
      <c r="C131" s="114" t="n"/>
      <c r="D131" s="114" t="n"/>
      <c r="E131" s="114" t="n"/>
      <c r="F131" s="114" t="n"/>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18" t="inlineStr">
        <is>
          <t>Properti - Mata uang asing - Total</t>
        </is>
      </c>
      <c r="B132" s="112" t="n"/>
      <c r="C132" s="113" t="n"/>
      <c r="D132" s="113" t="n"/>
      <c r="E132" s="113" t="n"/>
      <c r="F132" s="113" t="n"/>
      <c r="G132" s="113" t="n"/>
      <c r="H132" s="113" t="n"/>
      <c r="I132" s="113" t="n"/>
      <c r="J132" s="113" t="n"/>
      <c r="K132" s="113" t="n"/>
      <c r="L132" s="113" t="n"/>
      <c r="M132" s="113" t="n"/>
      <c r="N132" s="113" t="n"/>
      <c r="O132" s="113" t="n"/>
      <c r="P132" s="113" t="n"/>
      <c r="Q132" s="113" t="n"/>
      <c r="R132" s="113" t="n"/>
      <c r="S132" s="113" t="n"/>
      <c r="T132" s="113" t="n"/>
      <c r="U132" s="113" t="n"/>
      <c r="V132" s="113" t="n"/>
      <c r="W132" s="113" t="n"/>
      <c r="X132" s="113" t="n"/>
      <c r="Y132" s="113" t="n"/>
      <c r="Z132" s="113" t="n"/>
      <c r="AA132" s="113" t="n"/>
      <c r="AB132" s="113" t="n"/>
      <c r="AC132" s="113" t="n"/>
      <c r="AD132" s="113" t="n"/>
      <c r="AE132" s="113" t="n"/>
      <c r="AF132" s="113" t="n"/>
      <c r="AG132" s="113" t="n"/>
      <c r="AH132" s="113" t="n"/>
      <c r="AI132" s="113" t="n"/>
      <c r="AJ132" s="113" t="n"/>
      <c r="AK132" s="113" t="n"/>
    </row>
    <row r="133" hidden="1" ht="18" customHeight="1" s="173" thickBot="1">
      <c r="A133" s="121" t="inlineStr">
        <is>
          <t>Properti - Mata uang asing - Lancar</t>
        </is>
      </c>
      <c r="B133" s="112" t="n"/>
      <c r="C133" s="114" t="n"/>
      <c r="D133" s="114" t="n"/>
      <c r="E133" s="114" t="n"/>
      <c r="F133" s="114" t="n"/>
      <c r="G133" s="114" t="n"/>
      <c r="H133" s="114" t="n"/>
      <c r="I133" s="114" t="n"/>
      <c r="J133" s="114" t="n"/>
      <c r="K133" s="114" t="n"/>
      <c r="L133" s="114" t="n"/>
      <c r="M133" s="114" t="n"/>
      <c r="N133" s="114" t="n"/>
      <c r="O133" s="114" t="n"/>
      <c r="P133" s="114" t="n"/>
      <c r="Q133" s="114" t="n"/>
      <c r="R133" s="114" t="n"/>
      <c r="S133" s="114" t="n"/>
      <c r="T133" s="114" t="n"/>
      <c r="U133" s="114" t="n"/>
      <c r="V133" s="114" t="n"/>
      <c r="W133" s="114" t="n"/>
      <c r="X133" s="114" t="n"/>
      <c r="Y133" s="114" t="n"/>
      <c r="Z133" s="114" t="n"/>
      <c r="AA133" s="114" t="n"/>
      <c r="AB133" s="114" t="n"/>
      <c r="AC133" s="114" t="n"/>
      <c r="AD133" s="114" t="n"/>
      <c r="AE133" s="114" t="n"/>
      <c r="AF133" s="114" t="n"/>
      <c r="AG133" s="114" t="n"/>
      <c r="AH133" s="114" t="n"/>
      <c r="AI133" s="114" t="n"/>
      <c r="AJ133" s="114" t="n"/>
      <c r="AK133" s="114" t="n"/>
    </row>
    <row r="134" hidden="1" ht="18" customHeight="1" s="173" thickBot="1">
      <c r="A134" s="121" t="inlineStr">
        <is>
          <t>Properti - Mata uang asing - Dalam perhatian khusus</t>
        </is>
      </c>
      <c r="B134" s="112" t="n"/>
      <c r="C134" s="114" t="n"/>
      <c r="D134" s="114" t="n"/>
      <c r="E134" s="114" t="n"/>
      <c r="F134" s="114" t="n"/>
      <c r="G134" s="114" t="n"/>
      <c r="H134" s="114" t="n"/>
      <c r="I134" s="114" t="n"/>
      <c r="J134" s="114" t="n"/>
      <c r="K134" s="114" t="n"/>
      <c r="L134" s="114" t="n"/>
      <c r="M134" s="114" t="n"/>
      <c r="N134" s="114" t="n"/>
      <c r="O134" s="114" t="n"/>
      <c r="P134" s="114" t="n"/>
      <c r="Q134" s="114" t="n"/>
      <c r="R134" s="114" t="n"/>
      <c r="S134" s="114" t="n"/>
      <c r="T134" s="114" t="n"/>
      <c r="U134" s="114" t="n"/>
      <c r="V134" s="114" t="n"/>
      <c r="W134" s="114" t="n"/>
      <c r="X134" s="114" t="n"/>
      <c r="Y134" s="114" t="n"/>
      <c r="Z134" s="114" t="n"/>
      <c r="AA134" s="114" t="n"/>
      <c r="AB134" s="114" t="n"/>
      <c r="AC134" s="114" t="n"/>
      <c r="AD134" s="114" t="n"/>
      <c r="AE134" s="114" t="n"/>
      <c r="AF134" s="114" t="n"/>
      <c r="AG134" s="114" t="n"/>
      <c r="AH134" s="114" t="n"/>
      <c r="AI134" s="114" t="n"/>
      <c r="AJ134" s="114" t="n"/>
      <c r="AK134" s="114" t="n"/>
    </row>
    <row r="135" hidden="1" ht="18" customHeight="1" s="173" thickBot="1">
      <c r="A135" s="121" t="inlineStr">
        <is>
          <t>Properti - Mata uang asing - Kurang lancar</t>
        </is>
      </c>
      <c r="B135" s="112" t="n"/>
      <c r="C135" s="114" t="n"/>
      <c r="D135" s="114" t="n"/>
      <c r="E135" s="114" t="n"/>
      <c r="F135" s="114" t="n"/>
      <c r="G135" s="114" t="n"/>
      <c r="H135" s="114" t="n"/>
      <c r="I135" s="114" t="n"/>
      <c r="J135" s="114" t="n"/>
      <c r="K135" s="114" t="n"/>
      <c r="L135" s="114" t="n"/>
      <c r="M135" s="114" t="n"/>
      <c r="N135" s="114" t="n"/>
      <c r="O135" s="114" t="n"/>
      <c r="P135" s="114" t="n"/>
      <c r="Q135" s="114" t="n"/>
      <c r="R135" s="114" t="n"/>
      <c r="S135" s="114" t="n"/>
      <c r="T135" s="114" t="n"/>
      <c r="U135" s="114" t="n"/>
      <c r="V135" s="114" t="n"/>
      <c r="W135" s="114" t="n"/>
      <c r="X135" s="114" t="n"/>
      <c r="Y135" s="114" t="n"/>
      <c r="Z135" s="114" t="n"/>
      <c r="AA135" s="114" t="n"/>
      <c r="AB135" s="114" t="n"/>
      <c r="AC135" s="114" t="n"/>
      <c r="AD135" s="114" t="n"/>
      <c r="AE135" s="114" t="n"/>
      <c r="AF135" s="114" t="n"/>
      <c r="AG135" s="114" t="n"/>
      <c r="AH135" s="114" t="n"/>
      <c r="AI135" s="114" t="n"/>
      <c r="AJ135" s="114" t="n"/>
      <c r="AK135" s="114" t="n"/>
    </row>
    <row r="136" hidden="1" ht="18" customHeight="1" s="173" thickBot="1">
      <c r="A136" s="121" t="inlineStr">
        <is>
          <t>Properti - Mata uang asing - Diragukan</t>
        </is>
      </c>
      <c r="B136" s="112" t="n"/>
      <c r="C136" s="114" t="n"/>
      <c r="D136" s="114" t="n"/>
      <c r="E136" s="114" t="n"/>
      <c r="F136" s="114" t="n"/>
      <c r="G136" s="114" t="n"/>
      <c r="H136" s="114" t="n"/>
      <c r="I136" s="114" t="n"/>
      <c r="J136" s="114" t="n"/>
      <c r="K136" s="114" t="n"/>
      <c r="L136" s="114" t="n"/>
      <c r="M136" s="114" t="n"/>
      <c r="N136" s="114" t="n"/>
      <c r="O136" s="114" t="n"/>
      <c r="P136" s="114" t="n"/>
      <c r="Q136" s="114" t="n"/>
      <c r="R136" s="114" t="n"/>
      <c r="S136" s="114" t="n"/>
      <c r="T136" s="114" t="n"/>
      <c r="U136" s="114" t="n"/>
      <c r="V136" s="114" t="n"/>
      <c r="W136" s="114" t="n"/>
      <c r="X136" s="114" t="n"/>
      <c r="Y136" s="114" t="n"/>
      <c r="Z136" s="114" t="n"/>
      <c r="AA136" s="114" t="n"/>
      <c r="AB136" s="114" t="n"/>
      <c r="AC136" s="114" t="n"/>
      <c r="AD136" s="114" t="n"/>
      <c r="AE136" s="114" t="n"/>
      <c r="AF136" s="114" t="n"/>
      <c r="AG136" s="114" t="n"/>
      <c r="AH136" s="114" t="n"/>
      <c r="AI136" s="114" t="n"/>
      <c r="AJ136" s="114" t="n"/>
      <c r="AK136" s="114" t="n"/>
    </row>
    <row r="137" hidden="1" ht="18" customHeight="1" s="173" thickBot="1">
      <c r="A137" s="121" t="inlineStr">
        <is>
          <t>Properti - Mata uang asing - Macet</t>
        </is>
      </c>
      <c r="B137" s="111" t="n"/>
      <c r="C137" s="114" t="n"/>
      <c r="D137" s="114" t="n"/>
      <c r="E137" s="114" t="n"/>
      <c r="F137" s="114" t="n"/>
      <c r="G137" s="114" t="n"/>
      <c r="H137" s="114" t="n"/>
      <c r="I137" s="114" t="n"/>
      <c r="J137" s="114" t="n"/>
      <c r="K137" s="114" t="n"/>
      <c r="L137" s="114" t="n"/>
      <c r="M137" s="114" t="n"/>
      <c r="N137" s="114" t="n"/>
      <c r="O137" s="114" t="n"/>
      <c r="P137" s="114" t="n"/>
      <c r="Q137" s="114" t="n"/>
      <c r="R137" s="114" t="n"/>
      <c r="S137" s="114" t="n"/>
      <c r="T137" s="114" t="n"/>
      <c r="U137" s="114" t="n"/>
      <c r="V137" s="114" t="n"/>
      <c r="W137" s="114" t="n"/>
      <c r="X137" s="114" t="n"/>
      <c r="Y137" s="114" t="n"/>
      <c r="Z137" s="114" t="n"/>
      <c r="AA137" s="114" t="n"/>
      <c r="AB137" s="114" t="n"/>
      <c r="AC137" s="114" t="n"/>
      <c r="AD137" s="114" t="n"/>
      <c r="AE137" s="114" t="n"/>
      <c r="AF137" s="114" t="n"/>
      <c r="AG137" s="114" t="n"/>
      <c r="AH137" s="114" t="n"/>
      <c r="AI137" s="114" t="n"/>
      <c r="AJ137" s="114" t="n"/>
      <c r="AK137" s="114" t="n"/>
    </row>
    <row r="138" ht="18" customHeight="1" s="173" thickBot="1">
      <c r="A138" s="118" t="inlineStr">
        <is>
          <t>Lain-lain - Rupiah - Total</t>
        </is>
      </c>
      <c r="B138" s="112" t="n"/>
      <c r="C138" s="113" t="n"/>
      <c r="D138" s="113" t="n"/>
      <c r="E138" s="113" t="n"/>
      <c r="F138" s="113" t="n"/>
      <c r="G138" s="113" t="n"/>
      <c r="H138" s="113" t="n"/>
      <c r="I138" s="113" t="n"/>
      <c r="J138" s="113" t="n"/>
      <c r="K138" s="113" t="n"/>
      <c r="L138" s="113" t="n"/>
      <c r="M138" s="113" t="n"/>
      <c r="N138" s="113" t="n"/>
      <c r="O138" s="113" t="n"/>
      <c r="P138" s="113" t="n"/>
      <c r="Q138" s="113" t="n"/>
      <c r="R138" s="113" t="n"/>
      <c r="S138" s="113" t="n"/>
      <c r="T138" s="113" t="n"/>
      <c r="U138" s="113" t="n"/>
      <c r="V138" s="113" t="n"/>
      <c r="W138" s="113" t="n"/>
      <c r="X138" s="113" t="n"/>
      <c r="Y138" s="113" t="n"/>
      <c r="Z138" s="113" t="n"/>
      <c r="AA138" s="113" t="n"/>
      <c r="AB138" s="113" t="n"/>
      <c r="AC138" s="113" t="n"/>
      <c r="AD138" s="113" t="n"/>
      <c r="AE138" s="113" t="n"/>
      <c r="AF138" s="113" t="n"/>
      <c r="AG138" s="113" t="n"/>
      <c r="AH138" s="113" t="n"/>
      <c r="AI138" s="113" t="n"/>
      <c r="AJ138" s="113" t="n"/>
      <c r="AK138" s="113" t="n"/>
    </row>
    <row r="139" hidden="1" ht="18" customHeight="1" s="173" thickBot="1">
      <c r="A139" s="121" t="inlineStr">
        <is>
          <t>Lain-lain - Mata uang asing - Lancar</t>
        </is>
      </c>
      <c r="B139" s="112" t="n"/>
      <c r="C139" s="114" t="n"/>
      <c r="D139" s="114" t="n"/>
      <c r="E139" s="114" t="n"/>
      <c r="F139" s="114" t="n"/>
      <c r="G139" s="114" t="n"/>
      <c r="H139" s="114" t="n"/>
      <c r="I139" s="114" t="n"/>
      <c r="J139" s="114" t="n"/>
      <c r="K139" s="114" t="n"/>
      <c r="L139" s="114" t="n"/>
      <c r="M139" s="114" t="n"/>
      <c r="N139" s="114" t="n"/>
      <c r="O139" s="114" t="n"/>
      <c r="P139" s="114" t="n"/>
      <c r="Q139" s="114" t="n"/>
      <c r="R139" s="114" t="n"/>
      <c r="S139" s="114" t="n"/>
      <c r="T139" s="114" t="n"/>
      <c r="U139" s="114" t="n"/>
      <c r="V139" s="114" t="n"/>
      <c r="W139" s="114" t="n"/>
      <c r="X139" s="114" t="n"/>
      <c r="Y139" s="114" t="n"/>
      <c r="Z139" s="114" t="n"/>
      <c r="AA139" s="114" t="n"/>
      <c r="AB139" s="114" t="n"/>
      <c r="AC139" s="114" t="n"/>
      <c r="AD139" s="114" t="n"/>
      <c r="AE139" s="114" t="n"/>
      <c r="AF139" s="114" t="n"/>
      <c r="AG139" s="114" t="n"/>
      <c r="AH139" s="114" t="n"/>
      <c r="AI139" s="114" t="n"/>
      <c r="AJ139" s="114" t="n"/>
      <c r="AK139" s="114" t="n"/>
    </row>
    <row r="140" hidden="1" ht="18" customHeight="1" s="173" thickBot="1">
      <c r="A140" s="121" t="inlineStr">
        <is>
          <t>Lain-lain - Mata uang asing - Dalam perhatian khusus</t>
        </is>
      </c>
      <c r="B140" s="112" t="n"/>
      <c r="C140" s="114" t="n"/>
      <c r="D140" s="114" t="n"/>
      <c r="E140" s="114" t="n"/>
      <c r="F140" s="114" t="n"/>
      <c r="G140" s="114" t="n"/>
      <c r="H140" s="114" t="n"/>
      <c r="I140" s="114" t="n"/>
      <c r="J140" s="114" t="n"/>
      <c r="K140" s="114" t="n"/>
      <c r="L140" s="114" t="n"/>
      <c r="M140" s="114" t="n"/>
      <c r="N140" s="114" t="n"/>
      <c r="O140" s="114" t="n"/>
      <c r="P140" s="114" t="n"/>
      <c r="Q140" s="114" t="n"/>
      <c r="R140" s="114" t="n"/>
      <c r="S140" s="114" t="n"/>
      <c r="T140" s="114" t="n"/>
      <c r="U140" s="114" t="n"/>
      <c r="V140" s="114" t="n"/>
      <c r="W140" s="114" t="n"/>
      <c r="X140" s="114" t="n"/>
      <c r="Y140" s="114" t="n"/>
      <c r="Z140" s="114" t="n"/>
      <c r="AA140" s="114" t="n"/>
      <c r="AB140" s="114" t="n"/>
      <c r="AC140" s="114" t="n"/>
      <c r="AD140" s="114" t="n"/>
      <c r="AE140" s="114" t="n"/>
      <c r="AF140" s="114" t="n"/>
      <c r="AG140" s="114" t="n"/>
      <c r="AH140" s="114" t="n"/>
      <c r="AI140" s="114" t="n"/>
      <c r="AJ140" s="114" t="n"/>
      <c r="AK140" s="114" t="n"/>
    </row>
    <row r="141" hidden="1" ht="18" customHeight="1" s="173" thickBot="1">
      <c r="A141" s="121" t="inlineStr">
        <is>
          <t>Lain-lain - Mata uang asing - Kurang lancar</t>
        </is>
      </c>
      <c r="B141" s="112" t="n"/>
      <c r="C141" s="114" t="n"/>
      <c r="D141" s="114" t="n"/>
      <c r="E141" s="114" t="n"/>
      <c r="F141" s="114" t="n"/>
      <c r="G141" s="114" t="n"/>
      <c r="H141" s="114" t="n"/>
      <c r="I141" s="114" t="n"/>
      <c r="J141" s="114" t="n"/>
      <c r="K141" s="114" t="n"/>
      <c r="L141" s="114" t="n"/>
      <c r="M141" s="114" t="n"/>
      <c r="N141" s="114" t="n"/>
      <c r="O141" s="114" t="n"/>
      <c r="P141" s="114" t="n"/>
      <c r="Q141" s="114" t="n"/>
      <c r="R141" s="114" t="n"/>
      <c r="S141" s="114" t="n"/>
      <c r="T141" s="114" t="n"/>
      <c r="U141" s="114" t="n"/>
      <c r="V141" s="114" t="n"/>
      <c r="W141" s="114" t="n"/>
      <c r="X141" s="114" t="n"/>
      <c r="Y141" s="114" t="n"/>
      <c r="Z141" s="114" t="n"/>
      <c r="AA141" s="114" t="n"/>
      <c r="AB141" s="114" t="n"/>
      <c r="AC141" s="114" t="n"/>
      <c r="AD141" s="114" t="n"/>
      <c r="AE141" s="114" t="n"/>
      <c r="AF141" s="114" t="n"/>
      <c r="AG141" s="114" t="n"/>
      <c r="AH141" s="114" t="n"/>
      <c r="AI141" s="114" t="n"/>
      <c r="AJ141" s="114" t="n"/>
      <c r="AK141" s="114" t="n"/>
    </row>
    <row r="142" hidden="1" ht="18" customHeight="1" s="173" thickBot="1">
      <c r="A142" s="121" t="inlineStr">
        <is>
          <t>Lain-lain - Mata uang asing - Diragukan</t>
        </is>
      </c>
      <c r="B142" s="112" t="n"/>
      <c r="C142" s="114" t="n"/>
      <c r="D142" s="114" t="n"/>
      <c r="E142" s="114" t="n"/>
      <c r="F142" s="114" t="n"/>
      <c r="G142" s="114" t="n"/>
      <c r="H142" s="114" t="n"/>
      <c r="I142" s="114" t="n"/>
      <c r="J142" s="114" t="n"/>
      <c r="K142" s="114" t="n"/>
      <c r="L142" s="114" t="n"/>
      <c r="M142" s="114" t="n"/>
      <c r="N142" s="114" t="n"/>
      <c r="O142" s="114" t="n"/>
      <c r="P142" s="114" t="n"/>
      <c r="Q142" s="114" t="n"/>
      <c r="R142" s="114" t="n"/>
      <c r="S142" s="114" t="n"/>
      <c r="T142" s="114" t="n"/>
      <c r="U142" s="114" t="n"/>
      <c r="V142" s="114" t="n"/>
      <c r="W142" s="114" t="n"/>
      <c r="X142" s="114" t="n"/>
      <c r="Y142" s="114" t="n"/>
      <c r="Z142" s="114" t="n"/>
      <c r="AA142" s="114" t="n"/>
      <c r="AB142" s="114" t="n"/>
      <c r="AC142" s="114" t="n"/>
      <c r="AD142" s="114" t="n"/>
      <c r="AE142" s="114" t="n"/>
      <c r="AF142" s="114" t="n"/>
      <c r="AG142" s="114" t="n"/>
      <c r="AH142" s="114" t="n"/>
      <c r="AI142" s="114" t="n"/>
      <c r="AJ142" s="114" t="n"/>
      <c r="AK142" s="114" t="n"/>
    </row>
    <row r="143" hidden="1" ht="18" customHeight="1" s="173" thickBot="1">
      <c r="A143" s="121" t="inlineStr">
        <is>
          <t>Lain-lain - Mata uang asing - Macet</t>
        </is>
      </c>
      <c r="B143" s="111" t="n"/>
      <c r="C143" s="114" t="n"/>
      <c r="D143" s="114" t="n"/>
      <c r="E143" s="114" t="n"/>
      <c r="F143" s="114" t="n"/>
      <c r="G143" s="114" t="n"/>
      <c r="H143" s="114" t="n"/>
      <c r="I143" s="114" t="n"/>
      <c r="J143" s="114" t="n"/>
      <c r="K143" s="114" t="n"/>
      <c r="L143" s="114" t="n"/>
      <c r="M143" s="114" t="n"/>
      <c r="N143" s="114" t="n"/>
      <c r="O143" s="114" t="n"/>
      <c r="P143" s="114" t="n"/>
      <c r="Q143" s="114" t="n"/>
      <c r="R143" s="114" t="n"/>
      <c r="S143" s="114" t="n"/>
      <c r="T143" s="114" t="n"/>
      <c r="U143" s="114" t="n"/>
      <c r="V143" s="114" t="n"/>
      <c r="W143" s="114" t="n"/>
      <c r="X143" s="114" t="n"/>
      <c r="Y143" s="114" t="n"/>
      <c r="Z143" s="114" t="n"/>
      <c r="AA143" s="114" t="n"/>
      <c r="AB143" s="114" t="n"/>
      <c r="AC143" s="114" t="n"/>
      <c r="AD143" s="114" t="n"/>
      <c r="AE143" s="114" t="n"/>
      <c r="AF143" s="114" t="n"/>
      <c r="AG143" s="114" t="n"/>
      <c r="AH143" s="114" t="n"/>
      <c r="AI143" s="114" t="n"/>
      <c r="AJ143" s="114" t="n"/>
      <c r="AK143" s="114" t="n"/>
    </row>
    <row r="144" ht="18" customHeight="1" s="173" thickBot="1">
      <c r="A144" s="118" t="inlineStr">
        <is>
          <t>Subtotal - Mata Uang Asing</t>
        </is>
      </c>
      <c r="B144" s="111" t="n"/>
      <c r="C144" s="113" t="n"/>
      <c r="D144" s="113" t="n"/>
      <c r="E144" s="113" t="n"/>
      <c r="F144" s="113" t="n"/>
      <c r="G144" s="113" t="n"/>
      <c r="H144" s="113" t="n"/>
      <c r="I144" s="113" t="n"/>
      <c r="J144" s="113" t="n"/>
      <c r="K144" s="113" t="n"/>
      <c r="L144" s="113" t="n"/>
      <c r="M144" s="113" t="n"/>
      <c r="N144" s="113" t="n"/>
      <c r="O144" s="113" t="n"/>
      <c r="P144" s="113" t="n"/>
      <c r="Q144" s="113" t="n"/>
      <c r="R144" s="113" t="n"/>
      <c r="S144" s="113" t="n"/>
      <c r="T144" s="113" t="n"/>
      <c r="U144" s="113" t="n"/>
      <c r="V144" s="113" t="n"/>
      <c r="W144" s="113" t="n"/>
      <c r="X144" s="113" t="n"/>
      <c r="Y144" s="113" t="n"/>
      <c r="Z144" s="113" t="n"/>
      <c r="AA144" s="113" t="n"/>
      <c r="AB144" s="113" t="n"/>
      <c r="AC144" s="113" t="n"/>
      <c r="AD144" s="113" t="n"/>
      <c r="AE144" s="113" t="n"/>
      <c r="AF144" s="113" t="n"/>
      <c r="AG144" s="113" t="n"/>
      <c r="AH144" s="113" t="n"/>
      <c r="AI144" s="113" t="n"/>
      <c r="AJ144" s="113" t="n"/>
      <c r="AK144" s="113" t="n"/>
    </row>
    <row r="145" hidden="1" ht="18" customHeight="1" s="173" thickBot="1">
      <c r="A145" s="121" t="inlineStr">
        <is>
          <t>Subtotal - Mata Uang Asing - Lancar</t>
        </is>
      </c>
      <c r="B145" s="111" t="n"/>
      <c r="C145" s="114" t="n"/>
      <c r="D145" s="114" t="n"/>
      <c r="E145" s="114" t="n"/>
      <c r="F145" s="114" t="n"/>
      <c r="G145" s="114" t="n"/>
      <c r="H145" s="114" t="n"/>
      <c r="I145" s="114" t="n"/>
      <c r="J145" s="114" t="n"/>
      <c r="K145" s="114" t="n"/>
      <c r="L145" s="114" t="n"/>
      <c r="M145" s="114" t="n"/>
      <c r="N145" s="114" t="n"/>
      <c r="O145" s="114" t="n"/>
      <c r="P145" s="114" t="n"/>
      <c r="Q145" s="114" t="n"/>
      <c r="R145" s="114" t="n"/>
      <c r="S145" s="114" t="n"/>
      <c r="T145" s="114" t="n"/>
      <c r="U145" s="114" t="n"/>
      <c r="V145" s="114" t="n"/>
      <c r="W145" s="114" t="n"/>
      <c r="X145" s="114" t="n"/>
      <c r="Y145" s="114" t="n"/>
      <c r="Z145" s="114" t="n"/>
      <c r="AA145" s="114" t="n"/>
      <c r="AB145" s="114" t="n"/>
      <c r="AC145" s="114" t="n"/>
      <c r="AD145" s="114" t="n"/>
      <c r="AE145" s="114" t="n"/>
      <c r="AF145" s="114" t="n"/>
      <c r="AG145" s="114" t="n"/>
      <c r="AH145" s="114" t="n"/>
      <c r="AI145" s="114" t="n"/>
      <c r="AJ145" s="114" t="n"/>
      <c r="AK145" s="114" t="n"/>
    </row>
    <row r="146" hidden="1" ht="18" customHeight="1" s="173" thickBot="1">
      <c r="A146" s="121" t="inlineStr">
        <is>
          <t>Subtotal - Mata Uang Asing - Dalam perhatian khusus</t>
        </is>
      </c>
      <c r="B146" s="111" t="n"/>
      <c r="C146" s="114" t="n"/>
      <c r="D146" s="114" t="n"/>
      <c r="E146" s="114" t="n"/>
      <c r="F146" s="114" t="n"/>
      <c r="G146" s="114" t="n"/>
      <c r="H146" s="114" t="n"/>
      <c r="I146" s="114" t="n"/>
      <c r="J146" s="114" t="n"/>
      <c r="K146" s="114" t="n"/>
      <c r="L146" s="114" t="n"/>
      <c r="M146" s="114" t="n"/>
      <c r="N146" s="114" t="n"/>
      <c r="O146" s="114" t="n"/>
      <c r="P146" s="114" t="n"/>
      <c r="Q146" s="114" t="n"/>
      <c r="R146" s="114" t="n"/>
      <c r="S146" s="114" t="n"/>
      <c r="T146" s="114" t="n"/>
      <c r="U146" s="114" t="n"/>
      <c r="V146" s="114" t="n"/>
      <c r="W146" s="114" t="n"/>
      <c r="X146" s="114" t="n"/>
      <c r="Y146" s="114" t="n"/>
      <c r="Z146" s="114" t="n"/>
      <c r="AA146" s="114" t="n"/>
      <c r="AB146" s="114" t="n"/>
      <c r="AC146" s="114" t="n"/>
      <c r="AD146" s="114" t="n"/>
      <c r="AE146" s="114" t="n"/>
      <c r="AF146" s="114" t="n"/>
      <c r="AG146" s="114" t="n"/>
      <c r="AH146" s="114" t="n"/>
      <c r="AI146" s="114" t="n"/>
      <c r="AJ146" s="114" t="n"/>
      <c r="AK146" s="114" t="n"/>
    </row>
    <row r="147" hidden="1" ht="18" customHeight="1" s="173" thickBot="1">
      <c r="A147" s="121" t="inlineStr">
        <is>
          <t>Subtotal - Mata Uang Asing - Kurang lancar</t>
        </is>
      </c>
      <c r="B147" s="111" t="n"/>
      <c r="C147" s="114" t="n"/>
      <c r="D147" s="114" t="n"/>
      <c r="E147" s="114" t="n"/>
      <c r="F147" s="114" t="n"/>
      <c r="G147" s="114" t="n"/>
      <c r="H147" s="114" t="n"/>
      <c r="I147" s="114" t="n"/>
      <c r="J147" s="114" t="n"/>
      <c r="K147" s="114" t="n"/>
      <c r="L147" s="114" t="n"/>
      <c r="M147" s="114" t="n"/>
      <c r="N147" s="114" t="n"/>
      <c r="O147" s="114" t="n"/>
      <c r="P147" s="114" t="n"/>
      <c r="Q147" s="114" t="n"/>
      <c r="R147" s="114" t="n"/>
      <c r="S147" s="114" t="n"/>
      <c r="T147" s="114" t="n"/>
      <c r="U147" s="114" t="n"/>
      <c r="V147" s="114" t="n"/>
      <c r="W147" s="114" t="n"/>
      <c r="X147" s="114" t="n"/>
      <c r="Y147" s="114" t="n"/>
      <c r="Z147" s="114" t="n"/>
      <c r="AA147" s="114" t="n"/>
      <c r="AB147" s="114" t="n"/>
      <c r="AC147" s="114" t="n"/>
      <c r="AD147" s="114" t="n"/>
      <c r="AE147" s="114" t="n"/>
      <c r="AF147" s="114" t="n"/>
      <c r="AG147" s="114" t="n"/>
      <c r="AH147" s="114" t="n"/>
      <c r="AI147" s="114" t="n"/>
      <c r="AJ147" s="114" t="n"/>
      <c r="AK147" s="114" t="n"/>
    </row>
    <row r="148" hidden="1" ht="18" customHeight="1" s="173" thickBot="1">
      <c r="A148" s="121" t="inlineStr">
        <is>
          <t>Subtotal - Mata Uang Asing - Diragukan</t>
        </is>
      </c>
      <c r="B148" s="111" t="n"/>
      <c r="C148" s="114" t="n"/>
      <c r="D148" s="114" t="n"/>
      <c r="E148" s="114" t="n"/>
      <c r="F148" s="114" t="n"/>
      <c r="G148" s="114" t="n"/>
      <c r="H148" s="114" t="n"/>
      <c r="I148" s="114" t="n"/>
      <c r="J148" s="114" t="n"/>
      <c r="K148" s="114" t="n"/>
      <c r="L148" s="114" t="n"/>
      <c r="M148" s="114" t="n"/>
      <c r="N148" s="114" t="n"/>
      <c r="O148" s="114" t="n"/>
      <c r="P148" s="114" t="n"/>
      <c r="Q148" s="114" t="n"/>
      <c r="R148" s="114" t="n"/>
      <c r="S148" s="114" t="n"/>
      <c r="T148" s="114" t="n"/>
      <c r="U148" s="114" t="n"/>
      <c r="V148" s="114" t="n"/>
      <c r="W148" s="114" t="n"/>
      <c r="X148" s="114" t="n"/>
      <c r="Y148" s="114" t="n"/>
      <c r="Z148" s="114" t="n"/>
      <c r="AA148" s="114" t="n"/>
      <c r="AB148" s="114" t="n"/>
      <c r="AC148" s="114" t="n"/>
      <c r="AD148" s="114" t="n"/>
      <c r="AE148" s="114" t="n"/>
      <c r="AF148" s="114" t="n"/>
      <c r="AG148" s="114" t="n"/>
      <c r="AH148" s="114" t="n"/>
      <c r="AI148" s="114" t="n"/>
      <c r="AJ148" s="114" t="n"/>
      <c r="AK148" s="114" t="n"/>
    </row>
    <row r="149" hidden="1" ht="18" customHeight="1" s="173" thickBot="1">
      <c r="A149" s="121" t="inlineStr">
        <is>
          <t>Subtotal - Mata Uang Asing - Macet</t>
        </is>
      </c>
      <c r="B149" s="111" t="n"/>
      <c r="C149" s="114" t="n"/>
      <c r="D149" s="114" t="n"/>
      <c r="E149" s="114" t="n"/>
      <c r="F149" s="114" t="n"/>
      <c r="G149" s="114" t="n"/>
      <c r="H149" s="114" t="n"/>
      <c r="I149" s="114" t="n"/>
      <c r="J149" s="114" t="n"/>
      <c r="K149" s="114" t="n"/>
      <c r="L149" s="114" t="n"/>
      <c r="M149" s="114" t="n"/>
      <c r="N149" s="114" t="n"/>
      <c r="O149" s="114" t="n"/>
      <c r="P149" s="114" t="n"/>
      <c r="Q149" s="114" t="n"/>
      <c r="R149" s="114" t="n"/>
      <c r="S149" s="114" t="n"/>
      <c r="T149" s="114" t="n"/>
      <c r="U149" s="114" t="n"/>
      <c r="V149" s="114" t="n"/>
      <c r="W149" s="114" t="n"/>
      <c r="X149" s="114" t="n"/>
      <c r="Y149" s="114" t="n"/>
      <c r="Z149" s="114" t="n"/>
      <c r="AA149" s="114" t="n"/>
      <c r="AB149" s="114" t="n"/>
      <c r="AC149" s="114" t="n"/>
      <c r="AD149" s="114" t="n"/>
      <c r="AE149" s="114" t="n"/>
      <c r="AF149" s="114" t="n"/>
      <c r="AG149" s="114" t="n"/>
      <c r="AH149" s="114" t="n"/>
      <c r="AI149" s="114" t="n"/>
      <c r="AJ149" s="114" t="n"/>
      <c r="AK149" s="114" t="n"/>
    </row>
    <row r="150" ht="19" customHeight="1" s="173" thickBot="1">
      <c r="A150" s="111" t="inlineStr">
        <is>
          <t>Subtotal</t>
        </is>
      </c>
      <c r="B150" s="112" t="n"/>
      <c r="C150" s="103" t="n"/>
      <c r="D150" s="103" t="n"/>
      <c r="E150" s="103" t="n"/>
      <c r="F150" s="103" t="n"/>
      <c r="G150" s="103" t="n"/>
      <c r="H150" s="103" t="n"/>
      <c r="I150" s="103" t="n"/>
      <c r="J150" s="103" t="n"/>
      <c r="K150" s="103" t="n"/>
      <c r="L150" s="103" t="n"/>
      <c r="M150" s="103" t="n"/>
      <c r="N150" s="103" t="n"/>
      <c r="O150" s="103" t="n"/>
      <c r="P150" s="103" t="n"/>
      <c r="Q150" s="103" t="n"/>
      <c r="R150" s="103" t="n"/>
      <c r="S150" s="103" t="n"/>
      <c r="T150" s="103" t="n"/>
      <c r="U150" s="103" t="n"/>
      <c r="V150" s="103" t="n"/>
      <c r="W150" s="103" t="n"/>
      <c r="X150" s="103" t="n"/>
      <c r="Y150" s="103" t="n"/>
      <c r="Z150" s="103" t="n"/>
      <c r="AA150" s="103" t="n"/>
      <c r="AB150" s="103" t="n"/>
      <c r="AC150" s="103" t="n"/>
      <c r="AD150" s="103" t="n"/>
      <c r="AE150" s="103" t="n"/>
      <c r="AF150" s="103" t="n"/>
      <c r="AG150" s="103" t="n"/>
      <c r="AH150" s="103" t="n"/>
      <c r="AI150" s="103" t="n"/>
      <c r="AJ150" s="103" t="n"/>
      <c r="AK150" s="103" t="n"/>
    </row>
    <row r="151" ht="18" customHeight="1" s="173" thickBot="1">
      <c r="A151" s="118" t="inlineStr">
        <is>
          <t>Jumlah pinjaman - Kotor - Total</t>
        </is>
      </c>
      <c r="B151" s="111" t="n"/>
      <c r="C151" s="113" t="n"/>
      <c r="D151" s="113" t="n"/>
      <c r="E151" s="113" t="n"/>
      <c r="F151" s="113" t="n"/>
      <c r="G151" s="113" t="n"/>
      <c r="H151" s="113" t="n"/>
      <c r="I151" s="113" t="n"/>
      <c r="J151" s="113" t="n"/>
      <c r="K151" s="113" t="n"/>
      <c r="L151" s="113" t="n"/>
      <c r="M151" s="113" t="n"/>
      <c r="N151" s="113" t="n"/>
      <c r="O151" s="113" t="n"/>
      <c r="P151" s="113" t="n"/>
      <c r="Q151" s="113" t="n"/>
      <c r="R151" s="113" t="n"/>
      <c r="S151" s="113" t="n"/>
      <c r="T151" s="113" t="n"/>
      <c r="U151" s="113" t="n"/>
      <c r="V151" s="113" t="n"/>
      <c r="W151" s="113" t="n"/>
      <c r="X151" s="113" t="n"/>
      <c r="Y151" s="113" t="n"/>
      <c r="Z151" s="113" t="n"/>
      <c r="AA151" s="113" t="n"/>
      <c r="AB151" s="113" t="n"/>
      <c r="AC151" s="113" t="n"/>
      <c r="AD151" s="113" t="n"/>
      <c r="AE151" s="113" t="n"/>
      <c r="AF151" s="113" t="n"/>
      <c r="AG151" s="113" t="n"/>
      <c r="AH151" s="113" t="n"/>
      <c r="AI151" s="113" t="n"/>
      <c r="AJ151" s="113" t="n"/>
      <c r="AK151" s="113" t="n"/>
    </row>
    <row r="152" hidden="1" ht="18" customHeight="1" s="173" thickBot="1">
      <c r="A152" s="121" t="inlineStr">
        <is>
          <t>Jumlah pinjaman - Kotor - Lancar</t>
        </is>
      </c>
      <c r="B152" s="111" t="n"/>
      <c r="C152" s="114" t="n"/>
      <c r="D152" s="114" t="n"/>
      <c r="E152" s="114" t="n"/>
      <c r="F152" s="114" t="n"/>
      <c r="G152" s="114" t="n"/>
      <c r="H152" s="114" t="n"/>
      <c r="I152" s="114" t="n"/>
      <c r="J152" s="114" t="n"/>
      <c r="K152" s="114" t="n"/>
      <c r="L152" s="114" t="n"/>
      <c r="M152" s="114" t="n"/>
      <c r="N152" s="114" t="n"/>
      <c r="O152" s="114" t="n"/>
      <c r="P152" s="114" t="n"/>
      <c r="Q152" s="114" t="n"/>
      <c r="R152" s="114" t="n"/>
      <c r="S152" s="114" t="n"/>
      <c r="T152" s="114" t="n"/>
      <c r="U152" s="114" t="n"/>
      <c r="V152" s="114" t="n"/>
      <c r="W152" s="114" t="n"/>
      <c r="X152" s="114" t="n"/>
      <c r="Y152" s="114" t="n"/>
      <c r="Z152" s="114" t="n"/>
      <c r="AA152" s="114" t="n"/>
      <c r="AB152" s="114" t="n"/>
      <c r="AC152" s="114" t="n"/>
      <c r="AD152" s="114" t="n"/>
      <c r="AE152" s="114" t="n"/>
      <c r="AF152" s="114" t="n"/>
      <c r="AG152" s="114" t="n"/>
      <c r="AH152" s="114" t="n"/>
      <c r="AI152" s="114" t="n"/>
      <c r="AJ152" s="114" t="n"/>
      <c r="AK152" s="114" t="n"/>
    </row>
    <row r="153" hidden="1" ht="18" customHeight="1" s="173" thickBot="1">
      <c r="A153" s="121" t="inlineStr">
        <is>
          <t>Jumlah pinjaman - Kotor - Dalam perhatian khusus</t>
        </is>
      </c>
      <c r="B153" s="111" t="n"/>
      <c r="C153" s="114" t="n"/>
      <c r="D153" s="114" t="n"/>
      <c r="E153" s="114" t="n"/>
      <c r="F153" s="114" t="n"/>
      <c r="G153" s="114" t="n"/>
      <c r="H153" s="114" t="n"/>
      <c r="I153" s="114" t="n"/>
      <c r="J153" s="114" t="n"/>
      <c r="K153" s="114" t="n"/>
      <c r="L153" s="114" t="n"/>
      <c r="M153" s="114" t="n"/>
      <c r="N153" s="114" t="n"/>
      <c r="O153" s="114" t="n"/>
      <c r="P153" s="114" t="n"/>
      <c r="Q153" s="114" t="n"/>
      <c r="R153" s="114" t="n"/>
      <c r="S153" s="114" t="n"/>
      <c r="T153" s="114" t="n"/>
      <c r="U153" s="114" t="n"/>
      <c r="V153" s="114" t="n"/>
      <c r="W153" s="114" t="n"/>
      <c r="X153" s="114" t="n"/>
      <c r="Y153" s="114" t="n"/>
      <c r="Z153" s="114" t="n"/>
      <c r="AA153" s="114" t="n"/>
      <c r="AB153" s="114" t="n"/>
      <c r="AC153" s="114" t="n"/>
      <c r="AD153" s="114" t="n"/>
      <c r="AE153" s="114" t="n"/>
      <c r="AF153" s="114" t="n"/>
      <c r="AG153" s="114" t="n"/>
      <c r="AH153" s="114" t="n"/>
      <c r="AI153" s="114" t="n"/>
      <c r="AJ153" s="114" t="n"/>
      <c r="AK153" s="114" t="n"/>
    </row>
    <row r="154" hidden="1" ht="18" customHeight="1" s="173" thickBot="1">
      <c r="A154" s="121" t="inlineStr">
        <is>
          <t>Jumlah pinjaman - Kotor - Kurang lancar</t>
        </is>
      </c>
      <c r="B154" s="111" t="n"/>
      <c r="C154" s="114" t="n"/>
      <c r="D154" s="114" t="n"/>
      <c r="E154" s="114" t="n"/>
      <c r="F154" s="114" t="n"/>
      <c r="G154" s="114" t="n"/>
      <c r="H154" s="114" t="n"/>
      <c r="I154" s="114" t="n"/>
      <c r="J154" s="114" t="n"/>
      <c r="K154" s="114" t="n"/>
      <c r="L154" s="114" t="n"/>
      <c r="M154" s="114" t="n"/>
      <c r="N154" s="114" t="n"/>
      <c r="O154" s="114" t="n"/>
      <c r="P154" s="114" t="n"/>
      <c r="Q154" s="114" t="n"/>
      <c r="R154" s="114" t="n"/>
      <c r="S154" s="114" t="n"/>
      <c r="T154" s="114" t="n"/>
      <c r="U154" s="114" t="n"/>
      <c r="V154" s="114" t="n"/>
      <c r="W154" s="114" t="n"/>
      <c r="X154" s="114" t="n"/>
      <c r="Y154" s="114" t="n"/>
      <c r="Z154" s="114" t="n"/>
      <c r="AA154" s="114" t="n"/>
      <c r="AB154" s="114" t="n"/>
      <c r="AC154" s="114" t="n"/>
      <c r="AD154" s="114" t="n"/>
      <c r="AE154" s="114" t="n"/>
      <c r="AF154" s="114" t="n"/>
      <c r="AG154" s="114" t="n"/>
      <c r="AH154" s="114" t="n"/>
      <c r="AI154" s="114" t="n"/>
      <c r="AJ154" s="114" t="n"/>
      <c r="AK154" s="114" t="n"/>
    </row>
    <row r="155" hidden="1" ht="18" customHeight="1" s="173" thickBot="1">
      <c r="A155" s="121" t="inlineStr">
        <is>
          <t>Jumlah pinjaman - Kotor - Diragukan</t>
        </is>
      </c>
      <c r="B155" s="111" t="n"/>
      <c r="C155" s="114" t="n"/>
      <c r="D155" s="114" t="n"/>
      <c r="E155" s="114" t="n"/>
      <c r="F155" s="114" t="n"/>
      <c r="G155" s="114" t="n"/>
      <c r="H155" s="114" t="n"/>
      <c r="I155" s="114" t="n"/>
      <c r="J155" s="114" t="n"/>
      <c r="K155" s="114" t="n"/>
      <c r="L155" s="114" t="n"/>
      <c r="M155" s="114" t="n"/>
      <c r="N155" s="114" t="n"/>
      <c r="O155" s="114" t="n"/>
      <c r="P155" s="114" t="n"/>
      <c r="Q155" s="114" t="n"/>
      <c r="R155" s="114" t="n"/>
      <c r="S155" s="114" t="n"/>
      <c r="T155" s="114" t="n"/>
      <c r="U155" s="114" t="n"/>
      <c r="V155" s="114" t="n"/>
      <c r="W155" s="114" t="n"/>
      <c r="X155" s="114" t="n"/>
      <c r="Y155" s="114" t="n"/>
      <c r="Z155" s="114" t="n"/>
      <c r="AA155" s="114" t="n"/>
      <c r="AB155" s="114" t="n"/>
      <c r="AC155" s="114" t="n"/>
      <c r="AD155" s="114" t="n"/>
      <c r="AE155" s="114" t="n"/>
      <c r="AF155" s="114" t="n"/>
      <c r="AG155" s="114" t="n"/>
      <c r="AH155" s="114" t="n"/>
      <c r="AI155" s="114" t="n"/>
      <c r="AJ155" s="114" t="n"/>
      <c r="AK155" s="114" t="n"/>
    </row>
    <row r="156" hidden="1" ht="18" customHeight="1" s="173" thickBot="1">
      <c r="A156" s="121" t="inlineStr">
        <is>
          <t>Jumlah pinjaman - Kotor - Macet</t>
        </is>
      </c>
      <c r="B156" s="111" t="n"/>
      <c r="C156" s="114" t="n"/>
      <c r="D156" s="114" t="n"/>
      <c r="E156" s="114" t="n"/>
      <c r="F156" s="114" t="n"/>
      <c r="G156" s="114" t="n"/>
      <c r="H156" s="114" t="n"/>
      <c r="I156" s="114" t="n"/>
      <c r="J156" s="114" t="n"/>
      <c r="K156" s="114" t="n"/>
      <c r="L156" s="114" t="n"/>
      <c r="M156" s="114" t="n"/>
      <c r="N156" s="114" t="n"/>
      <c r="O156" s="114" t="n"/>
      <c r="P156" s="114" t="n"/>
      <c r="Q156" s="114" t="n"/>
      <c r="R156" s="114" t="n"/>
      <c r="S156" s="114" t="n"/>
      <c r="T156" s="114" t="n"/>
      <c r="U156" s="114" t="n"/>
      <c r="V156" s="114" t="n"/>
      <c r="W156" s="114" t="n"/>
      <c r="X156" s="114" t="n"/>
      <c r="Y156" s="114" t="n"/>
      <c r="Z156" s="114" t="n"/>
      <c r="AA156" s="114" t="n"/>
      <c r="AB156" s="114" t="n"/>
      <c r="AC156" s="114" t="n"/>
      <c r="AD156" s="114" t="n"/>
      <c r="AE156" s="114" t="n"/>
      <c r="AF156" s="114" t="n"/>
      <c r="AG156" s="114" t="n"/>
      <c r="AH156" s="114" t="n"/>
      <c r="AI156" s="114" t="n"/>
      <c r="AJ156" s="114" t="n"/>
      <c r="AK156" s="114" t="n"/>
    </row>
    <row r="157" ht="35" customHeight="1" s="173" thickBot="1">
      <c r="A157" s="118" t="inlineStr">
        <is>
          <t>Cadangan kerugian penurunan nilai pada pinjaman yang diberikan - Total</t>
        </is>
      </c>
      <c r="B157" s="111" t="n"/>
      <c r="C157" s="113" t="n"/>
      <c r="D157" s="113" t="n"/>
      <c r="E157" s="113" t="n"/>
      <c r="F157" s="113" t="n"/>
      <c r="G157" s="113" t="n"/>
      <c r="H157" s="113" t="n"/>
      <c r="I157" s="113" t="n"/>
      <c r="J157" s="113" t="n"/>
      <c r="K157" s="113" t="n"/>
      <c r="L157" s="113" t="n"/>
      <c r="M157" s="113" t="n"/>
      <c r="N157" s="113" t="n"/>
      <c r="O157" s="113" t="n"/>
      <c r="P157" s="113" t="n"/>
      <c r="Q157" s="113" t="n"/>
      <c r="R157" s="113" t="n"/>
      <c r="S157" s="113" t="n"/>
      <c r="T157" s="113" t="n"/>
      <c r="U157" s="113" t="n"/>
      <c r="V157" s="113" t="n"/>
      <c r="W157" s="113" t="n"/>
      <c r="X157" s="113" t="n"/>
      <c r="Y157" s="113" t="n"/>
      <c r="Z157" s="113" t="n"/>
      <c r="AA157" s="113" t="n"/>
      <c r="AB157" s="113" t="n"/>
      <c r="AC157" s="113" t="n"/>
      <c r="AD157" s="113" t="n"/>
      <c r="AE157" s="113" t="n"/>
      <c r="AF157" s="113" t="n"/>
      <c r="AG157" s="113" t="n"/>
      <c r="AH157" s="113" t="n"/>
      <c r="AI157" s="113" t="n"/>
      <c r="AJ157" s="113" t="n"/>
      <c r="AK157" s="113" t="n"/>
    </row>
    <row r="158" hidden="1" ht="35" customHeight="1" s="173" thickBot="1">
      <c r="A158" s="121" t="inlineStr">
        <is>
          <t>Cadangan kerugian penurunan nilai pada pinjaman yang diberikan - Lancar</t>
        </is>
      </c>
      <c r="B158" s="111" t="n"/>
      <c r="C158" s="114" t="n"/>
      <c r="D158" s="114" t="n"/>
      <c r="E158" s="114" t="n"/>
      <c r="F158" s="114" t="n"/>
      <c r="G158" s="114" t="n"/>
      <c r="H158" s="114" t="n"/>
      <c r="I158" s="114" t="n"/>
      <c r="J158" s="114" t="n"/>
      <c r="K158" s="114" t="n"/>
      <c r="L158" s="114" t="n"/>
      <c r="M158" s="114" t="n"/>
      <c r="N158" s="114" t="n"/>
      <c r="O158" s="114" t="n"/>
      <c r="P158" s="114" t="n"/>
      <c r="Q158" s="114" t="n"/>
      <c r="R158" s="114" t="n"/>
      <c r="S158" s="114" t="n"/>
      <c r="T158" s="114" t="n"/>
      <c r="U158" s="114" t="n"/>
      <c r="V158" s="114" t="n"/>
      <c r="W158" s="114" t="n"/>
      <c r="X158" s="114" t="n"/>
      <c r="Y158" s="114" t="n"/>
      <c r="Z158" s="114" t="n"/>
      <c r="AA158" s="114" t="n"/>
      <c r="AB158" s="114" t="n"/>
      <c r="AC158" s="114" t="n"/>
      <c r="AD158" s="114" t="n"/>
      <c r="AE158" s="114" t="n"/>
      <c r="AF158" s="114" t="n"/>
      <c r="AG158" s="114" t="n"/>
      <c r="AH158" s="114" t="n"/>
      <c r="AI158" s="114" t="n"/>
      <c r="AJ158" s="114" t="n"/>
      <c r="AK158" s="114" t="n"/>
    </row>
    <row r="159" hidden="1" ht="35" customHeight="1" s="173" thickBot="1">
      <c r="A159" s="121" t="inlineStr">
        <is>
          <t>Cadangan kerugian penurunan nilai pada pinjaman yang diberikan - Dalam perhatian khusus</t>
        </is>
      </c>
      <c r="B159" s="111" t="n"/>
      <c r="C159" s="114" t="n"/>
      <c r="D159" s="114" t="n"/>
      <c r="E159" s="114" t="n"/>
      <c r="F159" s="114" t="n"/>
      <c r="G159" s="114" t="n"/>
      <c r="H159" s="114" t="n"/>
      <c r="I159" s="114" t="n"/>
      <c r="J159" s="114" t="n"/>
      <c r="K159" s="114" t="n"/>
      <c r="L159" s="114" t="n"/>
      <c r="M159" s="114" t="n"/>
      <c r="N159" s="114" t="n"/>
      <c r="O159" s="114" t="n"/>
      <c r="P159" s="114" t="n"/>
      <c r="Q159" s="114" t="n"/>
      <c r="R159" s="114" t="n"/>
      <c r="S159" s="114" t="n"/>
      <c r="T159" s="114" t="n"/>
      <c r="U159" s="114" t="n"/>
      <c r="V159" s="114" t="n"/>
      <c r="W159" s="114" t="n"/>
      <c r="X159" s="114" t="n"/>
      <c r="Y159" s="114" t="n"/>
      <c r="Z159" s="114" t="n"/>
      <c r="AA159" s="114" t="n"/>
      <c r="AB159" s="114" t="n"/>
      <c r="AC159" s="114" t="n"/>
      <c r="AD159" s="114" t="n"/>
      <c r="AE159" s="114" t="n"/>
      <c r="AF159" s="114" t="n"/>
      <c r="AG159" s="114" t="n"/>
      <c r="AH159" s="114" t="n"/>
      <c r="AI159" s="114" t="n"/>
      <c r="AJ159" s="114" t="n"/>
      <c r="AK159" s="114" t="n"/>
    </row>
    <row r="160" hidden="1" ht="37" customHeight="1" s="173" thickBot="1">
      <c r="A160" s="121" t="inlineStr">
        <is>
          <t>Cadangan kerugian penurunan nilai pada pinjaman yang diberikan -  Kurang lancar</t>
        </is>
      </c>
      <c r="B160" s="111" t="n"/>
      <c r="C160" s="114" t="n"/>
      <c r="D160" s="114" t="n"/>
      <c r="E160" s="114" t="n"/>
      <c r="F160" s="114" t="n"/>
      <c r="G160" s="114" t="n"/>
      <c r="H160" s="114" t="n"/>
      <c r="I160" s="114" t="n"/>
      <c r="J160" s="114" t="n"/>
      <c r="K160" s="114" t="n"/>
      <c r="L160" s="114" t="n"/>
      <c r="M160" s="114" t="n"/>
      <c r="N160" s="114" t="n"/>
      <c r="O160" s="114" t="n"/>
      <c r="P160" s="114" t="n"/>
      <c r="Q160" s="114" t="n"/>
      <c r="R160" s="114" t="n"/>
      <c r="S160" s="114" t="n"/>
      <c r="T160" s="114" t="n"/>
      <c r="U160" s="114" t="n"/>
      <c r="V160" s="114" t="n"/>
      <c r="W160" s="114" t="n"/>
      <c r="X160" s="114" t="n"/>
      <c r="Y160" s="114" t="n"/>
      <c r="Z160" s="114" t="n"/>
      <c r="AA160" s="114" t="n"/>
      <c r="AB160" s="114" t="n"/>
      <c r="AC160" s="114" t="n"/>
      <c r="AD160" s="114" t="n"/>
      <c r="AE160" s="114" t="n"/>
      <c r="AF160" s="114" t="n"/>
      <c r="AG160" s="114" t="n"/>
      <c r="AH160" s="114" t="n"/>
      <c r="AI160" s="114" t="n"/>
      <c r="AJ160" s="114" t="n"/>
      <c r="AK160" s="114" t="n"/>
    </row>
    <row r="161" hidden="1" ht="37" customHeight="1" s="173" thickBot="1">
      <c r="A161" s="121" t="inlineStr">
        <is>
          <t>Cadangan kerugian penurunan nilai pada pinjaman yang diberikan - Diragukan</t>
        </is>
      </c>
      <c r="B161" s="111" t="n"/>
      <c r="C161" s="114" t="n"/>
      <c r="D161" s="114" t="n"/>
      <c r="E161" s="114" t="n"/>
      <c r="F161" s="114" t="n"/>
      <c r="G161" s="114" t="n"/>
      <c r="H161" s="114" t="n"/>
      <c r="I161" s="114" t="n"/>
      <c r="J161" s="114" t="n"/>
      <c r="K161" s="114" t="n"/>
      <c r="L161" s="114" t="n"/>
      <c r="M161" s="114" t="n"/>
      <c r="N161" s="114" t="n"/>
      <c r="O161" s="114" t="n"/>
      <c r="P161" s="114" t="n"/>
      <c r="Q161" s="114" t="n"/>
      <c r="R161" s="114" t="n"/>
      <c r="S161" s="114" t="n"/>
      <c r="T161" s="114" t="n"/>
      <c r="U161" s="114" t="n"/>
      <c r="V161" s="114" t="n"/>
      <c r="W161" s="114" t="n"/>
      <c r="X161" s="114" t="n"/>
      <c r="Y161" s="114" t="n"/>
      <c r="Z161" s="114" t="n"/>
      <c r="AA161" s="114" t="n"/>
      <c r="AB161" s="114" t="n"/>
      <c r="AC161" s="114" t="n"/>
      <c r="AD161" s="114" t="n"/>
      <c r="AE161" s="114" t="n"/>
      <c r="AF161" s="114" t="n"/>
      <c r="AG161" s="114" t="n"/>
      <c r="AH161" s="114" t="n"/>
      <c r="AI161" s="114" t="n"/>
      <c r="AJ161" s="114" t="n"/>
      <c r="AK161" s="114" t="n"/>
    </row>
    <row r="162" hidden="1" ht="39" customHeight="1" s="173" thickBot="1">
      <c r="A162" s="121" t="inlineStr">
        <is>
          <t>Cadangan kerugian penurunan nilai pada pinjaman yang diberikan - Macet</t>
        </is>
      </c>
      <c r="B162" s="111" t="n"/>
      <c r="C162" s="114" t="n"/>
      <c r="D162" s="114" t="n"/>
      <c r="E162" s="114" t="n"/>
      <c r="F162" s="114" t="n"/>
      <c r="G162" s="114" t="n"/>
      <c r="H162" s="114" t="n"/>
      <c r="I162" s="114" t="n"/>
      <c r="J162" s="114" t="n"/>
      <c r="K162" s="114" t="n"/>
      <c r="L162" s="114" t="n"/>
      <c r="M162" s="114" t="n"/>
      <c r="N162" s="114" t="n"/>
      <c r="O162" s="114" t="n"/>
      <c r="P162" s="114" t="n"/>
      <c r="Q162" s="114" t="n"/>
      <c r="R162" s="114" t="n"/>
      <c r="S162" s="114" t="n"/>
      <c r="T162" s="114" t="n"/>
      <c r="U162" s="114" t="n"/>
      <c r="V162" s="114" t="n"/>
      <c r="W162" s="114" t="n"/>
      <c r="X162" s="114" t="n"/>
      <c r="Y162" s="114" t="n"/>
      <c r="Z162" s="114" t="n"/>
      <c r="AA162" s="114" t="n"/>
      <c r="AB162" s="114" t="n"/>
      <c r="AC162" s="114" t="n"/>
      <c r="AD162" s="114" t="n"/>
      <c r="AE162" s="114" t="n"/>
      <c r="AF162" s="114" t="n"/>
      <c r="AG162" s="114" t="n"/>
      <c r="AH162" s="114" t="n"/>
      <c r="AI162" s="114" t="n"/>
      <c r="AJ162" s="114" t="n"/>
      <c r="AK162" s="114" t="n"/>
    </row>
    <row r="163" ht="18" customHeight="1" s="173" thickBot="1">
      <c r="A163" s="118" t="inlineStr">
        <is>
          <t>Jumlah pinjaman - Bersih - Total</t>
        </is>
      </c>
      <c r="B163" s="111" t="n"/>
      <c r="C163" s="113" t="n"/>
      <c r="D163" s="113" t="n"/>
      <c r="E163" s="113" t="n"/>
      <c r="F163" s="113" t="n"/>
      <c r="G163" s="113" t="n"/>
      <c r="H163" s="113" t="n"/>
      <c r="I163" s="113" t="n"/>
      <c r="J163" s="113" t="n"/>
      <c r="K163" s="113" t="n"/>
      <c r="L163" s="113" t="n"/>
      <c r="M163" s="113" t="n"/>
      <c r="N163" s="113" t="n"/>
      <c r="O163" s="113" t="n"/>
      <c r="P163" s="113" t="n"/>
      <c r="Q163" s="113" t="n"/>
      <c r="R163" s="113" t="n"/>
      <c r="S163" s="113" t="n"/>
      <c r="T163" s="113" t="n"/>
      <c r="U163" s="113" t="n"/>
      <c r="V163" s="113" t="n"/>
      <c r="W163" s="113" t="n"/>
      <c r="X163" s="113" t="n"/>
      <c r="Y163" s="113" t="n"/>
      <c r="Z163" s="113" t="n"/>
      <c r="AA163" s="113" t="n"/>
      <c r="AB163" s="113" t="n"/>
      <c r="AC163" s="113" t="n"/>
      <c r="AD163" s="113" t="n"/>
      <c r="AE163" s="113" t="n"/>
      <c r="AF163" s="113" t="n"/>
      <c r="AG163" s="113" t="n"/>
      <c r="AH163" s="113" t="n"/>
      <c r="AI163" s="113" t="n"/>
      <c r="AJ163" s="113" t="n"/>
      <c r="AK163" s="113" t="n"/>
    </row>
    <row r="164" hidden="1" ht="18" customHeight="1" s="173" thickBot="1">
      <c r="A164" s="121" t="inlineStr">
        <is>
          <t>Jumlah pinjaman - Bersih - Lancar</t>
        </is>
      </c>
      <c r="B164" s="111" t="n"/>
      <c r="C164" s="114" t="n"/>
      <c r="D164" s="114" t="n"/>
      <c r="E164" s="114" t="n"/>
      <c r="F164" s="114" t="n"/>
      <c r="G164" s="114" t="n"/>
      <c r="H164" s="114" t="n"/>
      <c r="I164" s="114" t="n"/>
      <c r="J164" s="114" t="n"/>
      <c r="K164" s="114" t="n"/>
      <c r="L164" s="114" t="n"/>
      <c r="M164" s="114" t="n"/>
      <c r="N164" s="114" t="n"/>
      <c r="O164" s="114" t="n"/>
      <c r="P164" s="114" t="n"/>
      <c r="Q164" s="114" t="n"/>
      <c r="R164" s="114" t="n"/>
      <c r="S164" s="114" t="n"/>
      <c r="T164" s="114" t="n"/>
      <c r="U164" s="114" t="n"/>
      <c r="V164" s="114" t="n"/>
      <c r="W164" s="114" t="n"/>
      <c r="X164" s="114" t="n"/>
      <c r="Y164" s="114" t="n"/>
      <c r="Z164" s="114" t="n"/>
      <c r="AA164" s="114" t="n"/>
      <c r="AB164" s="114" t="n"/>
      <c r="AC164" s="114" t="n"/>
      <c r="AD164" s="114" t="n"/>
      <c r="AE164" s="114" t="n"/>
      <c r="AF164" s="114" t="n"/>
      <c r="AG164" s="114" t="n"/>
      <c r="AH164" s="114" t="n"/>
      <c r="AI164" s="114" t="n"/>
      <c r="AJ164" s="114" t="n"/>
      <c r="AK164" s="114" t="n"/>
    </row>
    <row r="165" hidden="1" ht="18" customHeight="1" s="173" thickBot="1">
      <c r="A165" s="121" t="inlineStr">
        <is>
          <t>Jumlah pinjaman - Bersih - Dalam perhatian khusus</t>
        </is>
      </c>
      <c r="B165" s="111" t="n"/>
      <c r="C165" s="114" t="n"/>
      <c r="D165" s="114" t="n"/>
      <c r="E165" s="114" t="n"/>
      <c r="F165" s="114" t="n"/>
      <c r="G165" s="114" t="n"/>
      <c r="H165" s="114" t="n"/>
      <c r="I165" s="114" t="n"/>
      <c r="J165" s="114" t="n"/>
      <c r="K165" s="114" t="n"/>
      <c r="L165" s="114" t="n"/>
      <c r="M165" s="114" t="n"/>
      <c r="N165" s="114" t="n"/>
      <c r="O165" s="114" t="n"/>
      <c r="P165" s="114" t="n"/>
      <c r="Q165" s="114" t="n"/>
      <c r="R165" s="114" t="n"/>
      <c r="S165" s="114" t="n"/>
      <c r="T165" s="114" t="n"/>
      <c r="U165" s="114" t="n"/>
      <c r="V165" s="114" t="n"/>
      <c r="W165" s="114" t="n"/>
      <c r="X165" s="114" t="n"/>
      <c r="Y165" s="114" t="n"/>
      <c r="Z165" s="114" t="n"/>
      <c r="AA165" s="114" t="n"/>
      <c r="AB165" s="114" t="n"/>
      <c r="AC165" s="114" t="n"/>
      <c r="AD165" s="114" t="n"/>
      <c r="AE165" s="114" t="n"/>
      <c r="AF165" s="114" t="n"/>
      <c r="AG165" s="114" t="n"/>
      <c r="AH165" s="114" t="n"/>
      <c r="AI165" s="114" t="n"/>
      <c r="AJ165" s="114" t="n"/>
      <c r="AK165" s="114" t="n"/>
    </row>
    <row r="166" hidden="1" ht="18" customHeight="1" s="173" thickBot="1">
      <c r="A166" s="121" t="inlineStr">
        <is>
          <t>Jumlah pinjaman - Bersih - Kurang lancar</t>
        </is>
      </c>
      <c r="B166" s="111" t="n"/>
      <c r="C166" s="114" t="n"/>
      <c r="D166" s="114" t="n"/>
      <c r="E166" s="114" t="n"/>
      <c r="F166" s="114" t="n"/>
      <c r="G166" s="114" t="n"/>
      <c r="H166" s="114" t="n"/>
      <c r="I166" s="114" t="n"/>
      <c r="J166" s="114" t="n"/>
      <c r="K166" s="114" t="n"/>
      <c r="L166" s="114" t="n"/>
      <c r="M166" s="114" t="n"/>
      <c r="N166" s="114" t="n"/>
      <c r="O166" s="114" t="n"/>
      <c r="P166" s="114" t="n"/>
      <c r="Q166" s="114" t="n"/>
      <c r="R166" s="114" t="n"/>
      <c r="S166" s="114" t="n"/>
      <c r="T166" s="114" t="n"/>
      <c r="U166" s="114" t="n"/>
      <c r="V166" s="114" t="n"/>
      <c r="W166" s="114" t="n"/>
      <c r="X166" s="114" t="n"/>
      <c r="Y166" s="114" t="n"/>
      <c r="Z166" s="114" t="n"/>
      <c r="AA166" s="114" t="n"/>
      <c r="AB166" s="114" t="n"/>
      <c r="AC166" s="114" t="n"/>
      <c r="AD166" s="114" t="n"/>
      <c r="AE166" s="114" t="n"/>
      <c r="AF166" s="114" t="n"/>
      <c r="AG166" s="114" t="n"/>
      <c r="AH166" s="114" t="n"/>
      <c r="AI166" s="114" t="n"/>
      <c r="AJ166" s="114" t="n"/>
      <c r="AK166" s="114" t="n"/>
    </row>
    <row r="167" hidden="1" ht="18" customHeight="1" s="173" thickBot="1">
      <c r="A167" s="121" t="inlineStr">
        <is>
          <t>Jumlah pinjaman - Bersih - Diragukan</t>
        </is>
      </c>
      <c r="B167" s="111" t="n"/>
      <c r="C167" s="114" t="n"/>
      <c r="D167" s="114" t="n"/>
      <c r="E167" s="114" t="n"/>
      <c r="F167" s="114" t="n"/>
      <c r="G167" s="114" t="n"/>
      <c r="H167" s="114" t="n"/>
      <c r="I167" s="114" t="n"/>
      <c r="J167" s="114" t="n"/>
      <c r="K167" s="114" t="n"/>
      <c r="L167" s="114" t="n"/>
      <c r="M167" s="114" t="n"/>
      <c r="N167" s="114" t="n"/>
      <c r="O167" s="114" t="n"/>
      <c r="P167" s="114" t="n"/>
      <c r="Q167" s="114" t="n"/>
      <c r="R167" s="114" t="n"/>
      <c r="S167" s="114" t="n"/>
      <c r="T167" s="114" t="n"/>
      <c r="U167" s="114" t="n"/>
      <c r="V167" s="114" t="n"/>
      <c r="W167" s="114" t="n"/>
      <c r="X167" s="114" t="n"/>
      <c r="Y167" s="114" t="n"/>
      <c r="Z167" s="114" t="n"/>
      <c r="AA167" s="114" t="n"/>
      <c r="AB167" s="114" t="n"/>
      <c r="AC167" s="114" t="n"/>
      <c r="AD167" s="114" t="n"/>
      <c r="AE167" s="114" t="n"/>
      <c r="AF167" s="114" t="n"/>
      <c r="AG167" s="114" t="n"/>
      <c r="AH167" s="114" t="n"/>
      <c r="AI167" s="114" t="n"/>
      <c r="AJ167" s="114" t="n"/>
      <c r="AK167" s="114" t="n"/>
    </row>
    <row r="168" hidden="1" ht="18" customHeight="1" s="173" thickBot="1">
      <c r="A168" s="121" t="inlineStr">
        <is>
          <t>Jumlah pinjaman - Bersih - Macet</t>
        </is>
      </c>
      <c r="B168" s="111" t="n"/>
      <c r="C168" s="114" t="n"/>
      <c r="D168" s="114" t="n"/>
      <c r="E168" s="114" t="n"/>
      <c r="F168" s="114" t="n"/>
      <c r="G168" s="114" t="n"/>
      <c r="H168" s="114" t="n"/>
      <c r="I168" s="114" t="n"/>
      <c r="J168" s="114" t="n"/>
      <c r="K168" s="114" t="n"/>
      <c r="L168" s="114" t="n"/>
      <c r="M168" s="114" t="n"/>
      <c r="N168" s="114" t="n"/>
      <c r="O168" s="114" t="n"/>
      <c r="P168" s="114" t="n"/>
      <c r="Q168" s="114" t="n"/>
      <c r="R168" s="114" t="n"/>
      <c r="S168" s="114" t="n"/>
      <c r="T168" s="114" t="n"/>
      <c r="U168" s="114" t="n"/>
      <c r="V168" s="114" t="n"/>
      <c r="W168" s="114" t="n"/>
      <c r="X168" s="114" t="n"/>
      <c r="Y168" s="114" t="n"/>
      <c r="Z168" s="114" t="n"/>
      <c r="AA168" s="114" t="n"/>
      <c r="AB168" s="114" t="n"/>
      <c r="AC168" s="114" t="n"/>
      <c r="AD168" s="114" t="n"/>
      <c r="AE168" s="114" t="n"/>
      <c r="AF168" s="114" t="n"/>
      <c r="AG168" s="114" t="n"/>
      <c r="AH168" s="114" t="n"/>
      <c r="AI168" s="114" t="n"/>
      <c r="AJ168" s="114" t="n"/>
      <c r="AK168" s="114" t="n"/>
    </row>
  </sheetData>
  <mergeCells count="1">
    <mergeCell ref="A1:C1"/>
  </mergeCells>
  <dataValidations count="2">
    <dataValidation sqref="C6:AK10 C12:AK16 C18:AK22 C24:AK28 C30:AK34 C36:AK40 C42:AK46 C48:AK52 C54:AK58 C60:AK64 C66:AK70 C72:AK76 C79:AK83 C85:AK89 C91:AK95 C97:AK101 C103:AK107 C109:AK113 C115:AK119 C121:AK125 C127:AK131 C133:AK137 C139:AK143 C145:AK149 C152:AK156 C158:AK162 C164:AK168" showDropDown="0" showInputMessage="0" showErrorMessage="1" allowBlank="1" errorTitle="Invalid Data Type" error="Please input data in Numeric Data Type" type="decimal">
      <formula1>-9.99999999999999E+33</formula1>
      <formula2>9.99999999999999E+33</formula2>
    </dataValidation>
    <dataValidation sqref="C5:AK5 C11:AK11 C17:AK17 C23:AK23 C29:AK29 C35:AK35 C41:AK41 C47:AK47 C53:AK53 C59:AK59 C65:AK65 C71:AK71 C78:AK78 C84:AK84 C90:AK90 C96:AK96 C102:AK102 C108:AK108 C114:AK114 C120:AK120 C126:AK126 C132:AK132 C138:AK138 C144:AK144 C151:AK151 C157:AK157 C163:AK16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0.xml><?xml version="1.0" encoding="utf-8"?>
<worksheet xmlns="http://schemas.openxmlformats.org/spreadsheetml/2006/main">
  <sheetPr>
    <outlinePr summaryBelow="1" summaryRight="1"/>
    <pageSetUpPr/>
  </sheetPr>
  <dimension ref="A1:AP23"/>
  <sheetViews>
    <sheetView showGridLines="0" topLeftCell="A1" workbookViewId="0">
      <pane xSplit="2" ySplit="3" topLeftCell="C4" activePane="bottomRight" state="frozen"/>
      <selection pane="topRight"/>
      <selection pane="bottomLeft"/>
      <selection pane="bottomRight" activeCell="H12" sqref="H12"/>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Informasi Penting Lainnya</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Informasi penting lainnya</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Tingkat suku bunga rata-rata (yield) dan kisaran bagi hasil per tahun</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Tingkat suku bunga rata-rata per tahun</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Tingkat suku bunga rata-rata per tahun rupiah</t>
        </is>
      </c>
      <c r="B7" s="81" t="n"/>
      <c r="C7" s="123" t="n">
        <v/>
      </c>
      <c r="D7" s="123" t="n">
        <v/>
      </c>
      <c r="E7" s="123" t="n">
        <v/>
      </c>
      <c r="F7" s="123" t="n">
        <v>0.1239</v>
      </c>
      <c r="G7" s="123" t="n">
        <v>0.1215</v>
      </c>
      <c r="H7" s="123" t="n">
        <v>0.1215</v>
      </c>
      <c r="I7" s="123" t="n">
        <v>0.116</v>
      </c>
      <c r="J7" s="123" t="n">
        <v>0.118142</v>
      </c>
      <c r="K7" s="124" t="n"/>
      <c r="L7" s="125" t="n"/>
      <c r="M7" s="123" t="n"/>
      <c r="N7" s="123" t="n"/>
      <c r="O7" s="123" t="n"/>
      <c r="P7" s="123" t="n"/>
      <c r="Q7" s="123" t="n"/>
      <c r="R7" s="123" t="n"/>
      <c r="S7" s="123" t="n"/>
      <c r="T7" s="123" t="n"/>
      <c r="U7" s="124" t="n"/>
      <c r="V7" s="125" t="n"/>
      <c r="W7" s="123" t="n"/>
      <c r="X7" s="123" t="n"/>
      <c r="Y7" s="123" t="n"/>
      <c r="Z7" s="123" t="n"/>
      <c r="AA7" s="123" t="n"/>
      <c r="AB7" s="123" t="n"/>
      <c r="AC7" s="123" t="n"/>
      <c r="AD7" s="123" t="n"/>
      <c r="AE7" s="124" t="n"/>
      <c r="AF7" s="125" t="n"/>
      <c r="AG7" s="123" t="n"/>
      <c r="AH7" s="123" t="n"/>
      <c r="AI7" s="123" t="n"/>
      <c r="AJ7" s="123" t="n"/>
      <c r="AK7" s="123" t="n"/>
      <c r="AL7" s="123" t="n"/>
      <c r="AM7" s="123" t="n"/>
      <c r="AN7" s="123" t="n"/>
      <c r="AO7" s="124" t="n"/>
      <c r="AP7" s="125" t="n"/>
    </row>
    <row r="8" ht="35" customHeight="1" s="173" thickBot="1">
      <c r="A8" s="81" t="inlineStr">
        <is>
          <t>Tingkat suku bunga rata-rata per tahun mata uang asing</t>
        </is>
      </c>
      <c r="B8" s="81" t="n"/>
      <c r="C8" s="123" t="n">
        <v/>
      </c>
      <c r="D8" s="123" t="n">
        <v/>
      </c>
      <c r="E8" s="123" t="n">
        <v/>
      </c>
      <c r="F8" s="123" t="n">
        <v>0.0114</v>
      </c>
      <c r="G8" s="123" t="n">
        <v>0.0227</v>
      </c>
      <c r="H8" s="123" t="n">
        <v>0.0684</v>
      </c>
      <c r="I8" s="123" t="n">
        <v>0.06560000000000001</v>
      </c>
      <c r="J8" s="123" t="n">
        <v>0.060611</v>
      </c>
      <c r="K8" s="123" t="n"/>
      <c r="L8" s="123" t="n"/>
      <c r="M8" s="123" t="n"/>
      <c r="N8" s="123" t="n"/>
      <c r="O8" s="123" t="n"/>
      <c r="P8" s="123" t="n"/>
      <c r="Q8" s="123" t="n"/>
      <c r="R8" s="123" t="n"/>
      <c r="S8" s="123" t="n"/>
      <c r="T8" s="123" t="n"/>
      <c r="U8" s="123" t="n"/>
      <c r="V8" s="123" t="n"/>
      <c r="W8" s="123" t="n"/>
      <c r="X8" s="123" t="n"/>
      <c r="Y8" s="123" t="n"/>
      <c r="Z8" s="123" t="n"/>
      <c r="AA8" s="123" t="n"/>
      <c r="AB8" s="123" t="n"/>
      <c r="AC8" s="123" t="n"/>
      <c r="AD8" s="123" t="n"/>
      <c r="AE8" s="123" t="n"/>
      <c r="AF8" s="123" t="n"/>
      <c r="AG8" s="123" t="n"/>
      <c r="AH8" s="123" t="n"/>
      <c r="AI8" s="123" t="n"/>
      <c r="AJ8" s="123" t="n"/>
      <c r="AK8" s="123" t="n"/>
      <c r="AL8" s="123" t="n"/>
      <c r="AM8" s="123" t="n"/>
      <c r="AN8" s="123" t="n"/>
      <c r="AO8" s="123" t="n"/>
      <c r="AP8" s="123" t="n"/>
    </row>
    <row r="9" ht="35" customHeight="1" s="173" thickBot="1">
      <c r="A9" s="80" t="inlineStr">
        <is>
          <t>Kisaran bagi hasil per tahun</t>
        </is>
      </c>
      <c r="B9" s="80" t="n"/>
      <c r="C9" s="76" t="n"/>
      <c r="D9" s="76" t="n"/>
      <c r="E9" s="76" t="n"/>
      <c r="F9" s="76" t="n"/>
      <c r="G9" s="76" t="n"/>
      <c r="H9" s="76" t="n"/>
      <c r="I9" s="76" t="n"/>
      <c r="J9" s="76" t="n"/>
      <c r="K9" s="77" t="n"/>
      <c r="L9" s="78" t="n"/>
      <c r="M9" s="76" t="n"/>
      <c r="N9" s="76" t="n"/>
      <c r="O9" s="76" t="n"/>
      <c r="P9" s="76" t="n"/>
      <c r="Q9" s="76" t="n"/>
      <c r="R9" s="76" t="n"/>
      <c r="S9" s="76" t="n"/>
      <c r="T9" s="76" t="n"/>
      <c r="U9" s="77" t="n"/>
      <c r="V9" s="78" t="n"/>
      <c r="W9" s="76" t="n"/>
      <c r="X9" s="76" t="n"/>
      <c r="Y9" s="76" t="n"/>
      <c r="Z9" s="76" t="n"/>
      <c r="AA9" s="76" t="n"/>
      <c r="AB9" s="76" t="n"/>
      <c r="AC9" s="76" t="n"/>
      <c r="AD9" s="76" t="n"/>
      <c r="AE9" s="77" t="n"/>
      <c r="AF9" s="78" t="n"/>
      <c r="AG9" s="76" t="n"/>
      <c r="AH9" s="76" t="n"/>
      <c r="AI9" s="76" t="n"/>
      <c r="AJ9" s="76" t="n"/>
      <c r="AK9" s="76" t="n"/>
      <c r="AL9" s="76" t="n"/>
      <c r="AM9" s="76" t="n"/>
      <c r="AN9" s="76" t="n"/>
      <c r="AO9" s="77" t="n"/>
      <c r="AP9" s="78" t="n"/>
    </row>
    <row r="10" ht="52" customHeight="1" s="173" thickBot="1">
      <c r="A10" s="81" t="inlineStr">
        <is>
          <t>Kisaran bagi hasil per tahun piutang murabahan dan istishna</t>
        </is>
      </c>
      <c r="B10" s="81" t="n"/>
      <c r="C10" s="82" t="n">
        <v/>
      </c>
      <c r="D10" s="82" t="n">
        <v/>
      </c>
      <c r="E10" s="82" t="n">
        <v/>
      </c>
      <c r="F10" s="82" t="inlineStr"/>
      <c r="G10" s="82" t="n">
        <v>434059</v>
      </c>
      <c r="H10" s="82" t="n">
        <v>457979</v>
      </c>
      <c r="I10" s="82" t="n">
        <v>455116</v>
      </c>
      <c r="J10" s="82" t="n">
        <v>468718</v>
      </c>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t="35" customHeight="1" s="173" thickBot="1">
      <c r="A11" s="81" t="inlineStr">
        <is>
          <t>Kisaran bagi hasil per tahun pembiayaan musyarakah</t>
        </is>
      </c>
      <c r="B11" s="81" t="n"/>
      <c r="C11" s="82" t="n">
        <v/>
      </c>
      <c r="D11" s="82" t="n">
        <v/>
      </c>
      <c r="E11" s="82" t="n">
        <v/>
      </c>
      <c r="F11" s="82" t="inlineStr"/>
      <c r="G11" s="82" t="n">
        <v>186548</v>
      </c>
      <c r="H11" s="82" t="n">
        <v>245183</v>
      </c>
      <c r="I11" s="82" t="n">
        <v>312689</v>
      </c>
      <c r="J11" s="82" t="n">
        <v>326533</v>
      </c>
      <c r="K11" s="83" t="n"/>
      <c r="L11" s="84" t="n"/>
      <c r="M11" s="82" t="n"/>
      <c r="N11" s="82" t="n"/>
      <c r="O11" s="82" t="n"/>
      <c r="P11" s="82" t="n"/>
      <c r="Q11" s="82" t="n"/>
      <c r="R11" s="82" t="n"/>
      <c r="S11" s="82" t="n"/>
      <c r="T11" s="82" t="n"/>
      <c r="U11" s="83" t="n"/>
      <c r="V11" s="84" t="n"/>
      <c r="W11" s="82" t="n"/>
      <c r="X11" s="82" t="n"/>
      <c r="Y11" s="82" t="n"/>
      <c r="Z11" s="82" t="n"/>
      <c r="AA11" s="82" t="n"/>
      <c r="AB11" s="82" t="n"/>
      <c r="AC11" s="82" t="n"/>
      <c r="AD11" s="82" t="n"/>
      <c r="AE11" s="83" t="n"/>
      <c r="AF11" s="84" t="n"/>
      <c r="AG11" s="82" t="n"/>
      <c r="AH11" s="82" t="n"/>
      <c r="AI11" s="82" t="n"/>
      <c r="AJ11" s="82" t="n"/>
      <c r="AK11" s="82" t="n"/>
      <c r="AL11" s="82" t="n"/>
      <c r="AM11" s="82" t="n"/>
      <c r="AN11" s="82" t="n"/>
      <c r="AO11" s="83" t="n"/>
      <c r="AP11" s="84" t="n"/>
    </row>
    <row r="12" ht="52" customHeight="1" s="173" thickBot="1">
      <c r="A12" s="81" t="inlineStr">
        <is>
          <t>Kisaran bagi hasil per tahun pembiayaan syariah lainnya</t>
        </is>
      </c>
      <c r="B12" s="81" t="n"/>
      <c r="C12" s="82" t="n">
        <v/>
      </c>
      <c r="D12" s="82" t="n">
        <v/>
      </c>
      <c r="E12" s="82" t="n">
        <v/>
      </c>
      <c r="F12" s="82" t="inlineStr"/>
      <c r="G12" s="82" t="n">
        <v>44356</v>
      </c>
      <c r="H12" s="82" t="n">
        <v>52227</v>
      </c>
      <c r="I12" s="82" t="n">
        <v>46328</v>
      </c>
      <c r="J12" s="82" t="n">
        <v>63554</v>
      </c>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t="35" customHeight="1" s="173" thickBot="1">
      <c r="A13" s="80" t="inlineStr">
        <is>
          <t>Cadangan kerugian penurunan nilai</t>
        </is>
      </c>
      <c r="B13" s="88" t="n"/>
      <c r="C13" s="76" t="n"/>
      <c r="D13" s="76" t="n"/>
      <c r="E13" s="76" t="n"/>
      <c r="F13" s="76" t="n"/>
      <c r="G13" s="76" t="n"/>
      <c r="H13" s="76" t="n"/>
      <c r="I13" s="76" t="n"/>
      <c r="J13" s="76" t="n"/>
      <c r="K13" s="77" t="n"/>
      <c r="L13" s="78" t="n"/>
      <c r="M13" s="76" t="n"/>
      <c r="N13" s="76" t="n"/>
      <c r="O13" s="76" t="n"/>
      <c r="P13" s="76" t="n"/>
      <c r="Q13" s="76" t="n"/>
      <c r="R13" s="76" t="n"/>
      <c r="S13" s="76" t="n"/>
      <c r="T13" s="76" t="n"/>
      <c r="U13" s="77" t="n"/>
      <c r="V13" s="78" t="n"/>
      <c r="W13" s="76" t="n"/>
      <c r="X13" s="76" t="n"/>
      <c r="Y13" s="76" t="n"/>
      <c r="Z13" s="76" t="n"/>
      <c r="AA13" s="76" t="n"/>
      <c r="AB13" s="76" t="n"/>
      <c r="AC13" s="76" t="n"/>
      <c r="AD13" s="76" t="n"/>
      <c r="AE13" s="77" t="n"/>
      <c r="AF13" s="78" t="n"/>
      <c r="AG13" s="76" t="n"/>
      <c r="AH13" s="76" t="n"/>
      <c r="AI13" s="76" t="n"/>
      <c r="AJ13" s="76" t="n"/>
      <c r="AK13" s="76" t="n"/>
      <c r="AL13" s="76" t="n"/>
      <c r="AM13" s="76" t="n"/>
      <c r="AN13" s="76" t="n"/>
      <c r="AO13" s="77" t="n"/>
      <c r="AP13" s="78" t="n"/>
    </row>
    <row r="14" ht="35" customHeight="1" s="173" thickBot="1">
      <c r="A14" s="89" t="inlineStr">
        <is>
          <t>Cadangan kerugian penurunan nilai, awal periode</t>
        </is>
      </c>
      <c r="B14" s="89" t="n"/>
      <c r="C14" s="82" t="n"/>
      <c r="D14" s="82">
        <f>C20</f>
        <v/>
      </c>
      <c r="E14" s="82">
        <f>D20</f>
        <v/>
      </c>
      <c r="F14" s="82">
        <f>E20</f>
        <v/>
      </c>
      <c r="G14" s="82">
        <f>F20</f>
        <v/>
      </c>
      <c r="H14" s="82">
        <f>G20</f>
        <v/>
      </c>
      <c r="I14" s="82">
        <f>H20</f>
        <v/>
      </c>
      <c r="J14" s="82">
        <f>I20</f>
        <v/>
      </c>
      <c r="K14" s="82">
        <f>J20</f>
        <v/>
      </c>
      <c r="L14" s="82">
        <f>K20</f>
        <v/>
      </c>
      <c r="M14" s="82">
        <f>L20</f>
        <v/>
      </c>
      <c r="N14" s="82">
        <f>M20</f>
        <v/>
      </c>
      <c r="O14" s="82">
        <f>N20</f>
        <v/>
      </c>
      <c r="P14" s="82">
        <f>O20</f>
        <v/>
      </c>
      <c r="Q14" s="82">
        <f>P20</f>
        <v/>
      </c>
      <c r="R14" s="82">
        <f>Q20</f>
        <v/>
      </c>
      <c r="S14" s="82">
        <f>R20</f>
        <v/>
      </c>
      <c r="T14" s="82">
        <f>S20</f>
        <v/>
      </c>
      <c r="U14" s="82">
        <f>T20</f>
        <v/>
      </c>
      <c r="V14" s="82">
        <f>U20</f>
        <v/>
      </c>
      <c r="W14" s="82">
        <f>V20</f>
        <v/>
      </c>
      <c r="X14" s="82">
        <f>W20</f>
        <v/>
      </c>
      <c r="Y14" s="82">
        <f>X20</f>
        <v/>
      </c>
      <c r="Z14" s="82">
        <f>Y20</f>
        <v/>
      </c>
      <c r="AA14" s="82">
        <f>Z20</f>
        <v/>
      </c>
      <c r="AB14" s="82">
        <f>AA20</f>
        <v/>
      </c>
      <c r="AC14" s="82">
        <f>AB20</f>
        <v/>
      </c>
      <c r="AD14" s="82">
        <f>AC20</f>
        <v/>
      </c>
      <c r="AE14" s="82">
        <f>AD20</f>
        <v/>
      </c>
      <c r="AF14" s="82">
        <f>AE20</f>
        <v/>
      </c>
      <c r="AG14" s="82">
        <f>AF20</f>
        <v/>
      </c>
      <c r="AH14" s="82">
        <f>AG20</f>
        <v/>
      </c>
      <c r="AI14" s="82">
        <f>AH20</f>
        <v/>
      </c>
      <c r="AJ14" s="82">
        <f>AI20</f>
        <v/>
      </c>
      <c r="AK14" s="82">
        <f>AJ20</f>
        <v/>
      </c>
      <c r="AL14" s="82">
        <f>AK20</f>
        <v/>
      </c>
      <c r="AM14" s="82">
        <f>AL20</f>
        <v/>
      </c>
      <c r="AN14" s="82">
        <f>AM20</f>
        <v/>
      </c>
      <c r="AO14" s="82">
        <f>AN20</f>
        <v/>
      </c>
      <c r="AP14" s="82">
        <f>AO20</f>
        <v/>
      </c>
    </row>
    <row r="15" ht="35" customHeight="1" s="173" thickBot="1">
      <c r="A15" s="89" t="inlineStr">
        <is>
          <t>Pembentukan selama tahun berjalan</t>
        </is>
      </c>
      <c r="B15" s="89" t="n"/>
      <c r="C15" s="82" t="n">
        <v/>
      </c>
      <c r="D15" s="82" t="n">
        <v/>
      </c>
      <c r="E15" s="82" t="n">
        <v/>
      </c>
      <c r="F15" s="82" t="n">
        <v>511.274</v>
      </c>
      <c r="G15" s="82" t="n">
        <v>262.215</v>
      </c>
      <c r="H15" s="82" t="n">
        <v>1026.747</v>
      </c>
      <c r="I15" s="82" t="n">
        <v>1267.153</v>
      </c>
      <c r="J15" s="82" t="n">
        <v>1286.59</v>
      </c>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t="35" customHeight="1" s="173" thickBot="1">
      <c r="A16" s="89" t="inlineStr">
        <is>
          <t>Penghapusbukuan</t>
        </is>
      </c>
      <c r="B16" s="89" t="n"/>
      <c r="C16" s="115" t="n">
        <v/>
      </c>
      <c r="D16" s="115" t="n">
        <v/>
      </c>
      <c r="E16" s="115" t="n">
        <v/>
      </c>
      <c r="F16" s="115" t="n">
        <v>639.192</v>
      </c>
      <c r="G16" s="115" t="n">
        <v>481.944</v>
      </c>
      <c r="H16" s="115" t="n">
        <v>444.505</v>
      </c>
      <c r="I16" s="115" t="n">
        <v>562.9109999999999</v>
      </c>
      <c r="J16" s="115" t="n">
        <v>504.404</v>
      </c>
      <c r="K16" s="115" t="n"/>
      <c r="L16" s="115" t="n"/>
      <c r="M16" s="115" t="n"/>
      <c r="N16" s="115" t="n"/>
      <c r="O16" s="115" t="n"/>
      <c r="P16" s="115" t="n"/>
      <c r="Q16" s="115" t="n"/>
      <c r="R16" s="115" t="n"/>
      <c r="S16" s="115" t="n"/>
      <c r="T16" s="115" t="n"/>
      <c r="U16" s="115" t="n"/>
      <c r="V16" s="115" t="n"/>
      <c r="W16" s="115" t="n"/>
      <c r="X16" s="115" t="n"/>
      <c r="Y16" s="115" t="n"/>
      <c r="Z16" s="115" t="n"/>
      <c r="AA16" s="115" t="n"/>
      <c r="AB16" s="115" t="n"/>
      <c r="AC16" s="115" t="n"/>
      <c r="AD16" s="115" t="n"/>
      <c r="AE16" s="115" t="n"/>
      <c r="AF16" s="115" t="n"/>
      <c r="AG16" s="115" t="n"/>
      <c r="AH16" s="115" t="n"/>
      <c r="AI16" s="115" t="n"/>
      <c r="AJ16" s="115" t="n"/>
      <c r="AK16" s="115" t="n"/>
      <c r="AL16" s="115" t="n"/>
      <c r="AM16" s="115" t="n"/>
      <c r="AN16" s="115" t="n"/>
      <c r="AO16" s="115" t="n"/>
      <c r="AP16" s="115" t="n"/>
    </row>
    <row r="17" ht="35" customHeight="1" s="173" thickBot="1">
      <c r="A17" s="89" t="inlineStr">
        <is>
          <t>Pemulihan pinjaman yang telah dihapusbukukan</t>
        </is>
      </c>
      <c r="B17" s="89" t="n"/>
      <c r="C17" s="82" t="n">
        <v/>
      </c>
      <c r="D17" s="82" t="n">
        <v/>
      </c>
      <c r="E17" s="82" t="n">
        <v/>
      </c>
      <c r="F17" s="82" t="n">
        <v>29.137</v>
      </c>
      <c r="G17" s="82" t="n">
        <v>58.184</v>
      </c>
      <c r="H17" s="82" t="n">
        <v>18.199</v>
      </c>
      <c r="I17" s="82" t="n">
        <v>36.962</v>
      </c>
      <c r="J17" s="82" t="n">
        <v>105.029</v>
      </c>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t="35" customHeight="1" s="173" thickBot="1">
      <c r="A18" s="89" t="inlineStr">
        <is>
          <t>Cadangan lain-lain</t>
        </is>
      </c>
      <c r="B18" s="89" t="n"/>
      <c r="C18" s="82" t="n">
        <v/>
      </c>
      <c r="D18" s="82" t="n">
        <v/>
      </c>
      <c r="E18" s="82" t="n">
        <v/>
      </c>
      <c r="F18" s="82" t="n">
        <v>0</v>
      </c>
      <c r="G18" s="82" t="n">
        <v>0</v>
      </c>
      <c r="H18" s="82" t="n">
        <v>-261.23</v>
      </c>
      <c r="I18" s="82" t="n">
        <v>-101.07</v>
      </c>
      <c r="J18" s="82" t="n">
        <v>4.744</v>
      </c>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t="35" customHeight="1" s="173" thickBot="1">
      <c r="A19" s="89" t="inlineStr">
        <is>
          <t>Dampak selisih akibat perbedaan kurs terhadap cadangan kerugian penurunan nilai pinjaman diberikan</t>
        </is>
      </c>
      <c r="B19" s="89" t="n"/>
      <c r="C19" s="82" t="n">
        <v/>
      </c>
      <c r="D19" s="82" t="n">
        <v/>
      </c>
      <c r="E19" s="82" t="n">
        <v/>
      </c>
      <c r="F19" s="82" t="n">
        <v>-17.701</v>
      </c>
      <c r="G19" s="82" t="n">
        <v>-74.929</v>
      </c>
      <c r="H19" s="82" t="n">
        <v>0</v>
      </c>
      <c r="I19" s="82" t="n">
        <v>0</v>
      </c>
      <c r="J19" s="82" t="n">
        <v>0</v>
      </c>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122" t="inlineStr">
        <is>
          <t>Cadangan kerugian penurunan nilai, akhir periode</t>
        </is>
      </c>
      <c r="B20" s="89" t="n"/>
      <c r="C20" s="113" t="n">
        <v>785.575</v>
      </c>
      <c r="D20" s="113" t="n">
        <v>836.402</v>
      </c>
      <c r="E20" s="113" t="n">
        <v>1912.763</v>
      </c>
      <c r="F20" s="113" t="n">
        <v>1938.72</v>
      </c>
      <c r="G20" s="113" t="n">
        <v>1791.686</v>
      </c>
      <c r="H20" s="113" t="n">
        <v>2130.897</v>
      </c>
      <c r="I20" s="113" t="n">
        <v>2771.031</v>
      </c>
      <c r="J20" s="113" t="n">
        <v>3662.99</v>
      </c>
      <c r="K20" s="113" t="n"/>
      <c r="L20" s="113" t="n"/>
      <c r="M20" s="113" t="n"/>
      <c r="N20" s="113" t="n"/>
      <c r="O20" s="113" t="n"/>
      <c r="P20" s="113" t="n"/>
      <c r="Q20" s="113" t="n"/>
      <c r="R20" s="113" t="n"/>
      <c r="S20" s="113" t="n"/>
      <c r="T20" s="113" t="n"/>
      <c r="U20" s="113" t="n"/>
      <c r="V20" s="113" t="n"/>
      <c r="W20" s="113" t="n"/>
      <c r="X20" s="113" t="n"/>
      <c r="Y20" s="113" t="n"/>
      <c r="Z20" s="113" t="n"/>
      <c r="AA20" s="113" t="n"/>
      <c r="AB20" s="113" t="n"/>
      <c r="AC20" s="113" t="n"/>
      <c r="AD20" s="113" t="n"/>
      <c r="AE20" s="113" t="n"/>
      <c r="AF20" s="113" t="n"/>
      <c r="AG20" s="113" t="n"/>
      <c r="AH20" s="113" t="n"/>
      <c r="AI20" s="113" t="n"/>
      <c r="AJ20" s="113" t="n"/>
      <c r="AK20" s="113" t="n"/>
      <c r="AL20" s="113" t="n"/>
      <c r="AM20" s="113" t="n"/>
      <c r="AN20" s="113" t="n"/>
      <c r="AO20" s="113" t="n"/>
      <c r="AP20" s="113" t="n"/>
    </row>
    <row r="21" ht="35" customHeight="1" s="173" thickBot="1">
      <c r="A21" s="80" t="inlineStr">
        <is>
          <t>Rasio pinjaman</t>
        </is>
      </c>
      <c r="B21" s="80" t="n"/>
      <c r="C21" s="76" t="n"/>
      <c r="D21" s="76" t="n"/>
      <c r="E21" s="76" t="n"/>
      <c r="F21" s="76" t="n"/>
      <c r="G21" s="76" t="n"/>
      <c r="H21" s="76" t="n"/>
      <c r="I21" s="76" t="n"/>
      <c r="J21" s="76" t="n"/>
      <c r="K21" s="77" t="n"/>
      <c r="L21" s="78" t="n"/>
      <c r="M21" s="76" t="n"/>
      <c r="N21" s="76" t="n"/>
      <c r="O21" s="76" t="n"/>
      <c r="P21" s="76" t="n"/>
      <c r="Q21" s="76" t="n"/>
      <c r="R21" s="76" t="n"/>
      <c r="S21" s="76" t="n"/>
      <c r="T21" s="76" t="n"/>
      <c r="U21" s="77" t="n"/>
      <c r="V21" s="78" t="n"/>
      <c r="W21" s="76" t="n"/>
      <c r="X21" s="76" t="n"/>
      <c r="Y21" s="76" t="n"/>
      <c r="Z21" s="76" t="n"/>
      <c r="AA21" s="76" t="n"/>
      <c r="AB21" s="76" t="n"/>
      <c r="AC21" s="76" t="n"/>
      <c r="AD21" s="76" t="n"/>
      <c r="AE21" s="77" t="n"/>
      <c r="AF21" s="78" t="n"/>
      <c r="AG21" s="76" t="n"/>
      <c r="AH21" s="76" t="n"/>
      <c r="AI21" s="76" t="n"/>
      <c r="AJ21" s="76" t="n"/>
      <c r="AK21" s="76" t="n"/>
      <c r="AL21" s="76" t="n"/>
      <c r="AM21" s="76" t="n"/>
      <c r="AN21" s="76" t="n"/>
      <c r="AO21" s="77" t="n"/>
      <c r="AP21" s="78" t="n"/>
    </row>
    <row r="22" ht="35" customHeight="1" s="173" thickBot="1">
      <c r="A22" s="81" t="inlineStr">
        <is>
          <t>Non-performing financing - gross</t>
        </is>
      </c>
      <c r="B22" s="81" t="n"/>
      <c r="C22" s="123" t="n">
        <v/>
      </c>
      <c r="D22" s="123" t="n">
        <v/>
      </c>
      <c r="E22" s="123" t="n">
        <v/>
      </c>
      <c r="F22" s="123" t="n">
        <v>1.32</v>
      </c>
      <c r="G22" s="123" t="n">
        <v>1.16e-50</v>
      </c>
      <c r="H22" s="123" t="n">
        <v>1.48e-26</v>
      </c>
      <c r="I22" s="123" t="n">
        <v>0.0216</v>
      </c>
      <c r="J22" s="123" t="n">
        <v>0.03454516027739709</v>
      </c>
      <c r="K22" s="124" t="n"/>
      <c r="L22" s="125" t="n"/>
      <c r="M22" s="123" t="n"/>
      <c r="N22" s="123" t="n"/>
      <c r="O22" s="123" t="n"/>
      <c r="P22" s="123" t="n"/>
      <c r="Q22" s="123" t="n"/>
      <c r="R22" s="123" t="n"/>
      <c r="S22" s="123" t="n"/>
      <c r="T22" s="123" t="n"/>
      <c r="U22" s="124" t="n"/>
      <c r="V22" s="125" t="n"/>
      <c r="W22" s="123" t="n"/>
      <c r="X22" s="123" t="n"/>
      <c r="Y22" s="123" t="n"/>
      <c r="Z22" s="123" t="n"/>
      <c r="AA22" s="123" t="n"/>
      <c r="AB22" s="123" t="n"/>
      <c r="AC22" s="123" t="n"/>
      <c r="AD22" s="123" t="n"/>
      <c r="AE22" s="124" t="n"/>
      <c r="AF22" s="125" t="n"/>
      <c r="AG22" s="123" t="n"/>
      <c r="AH22" s="123" t="n"/>
      <c r="AI22" s="123" t="n"/>
      <c r="AJ22" s="123" t="n"/>
      <c r="AK22" s="123" t="n"/>
      <c r="AL22" s="123" t="n"/>
      <c r="AM22" s="123" t="n"/>
      <c r="AN22" s="123" t="n"/>
      <c r="AO22" s="124" t="n"/>
      <c r="AP22" s="125" t="n"/>
    </row>
    <row r="23" ht="35" customHeight="1" s="173" thickBot="1">
      <c r="A23" s="81" t="inlineStr">
        <is>
          <t>Non-performing financing - net</t>
        </is>
      </c>
      <c r="B23" s="81" t="n"/>
      <c r="C23" s="123" t="n">
        <v/>
      </c>
      <c r="D23" s="123" t="n">
        <v/>
      </c>
      <c r="E23" s="123" t="n">
        <v/>
      </c>
      <c r="F23" s="123" t="n">
        <v>0.47</v>
      </c>
      <c r="G23" s="123" t="n">
        <v>0.46</v>
      </c>
      <c r="H23" s="123" t="n">
        <v>6.7e-27</v>
      </c>
      <c r="I23" s="123" t="n">
        <v>0.009599999999999999</v>
      </c>
      <c r="J23" s="123" t="n">
        <v>0.0181120215025813</v>
      </c>
      <c r="K23" s="124" t="n"/>
      <c r="L23" s="125" t="n"/>
      <c r="M23" s="123" t="n"/>
      <c r="N23" s="123" t="n"/>
      <c r="O23" s="123" t="n"/>
      <c r="P23" s="123" t="n"/>
      <c r="Q23" s="123" t="n"/>
      <c r="R23" s="123" t="n"/>
      <c r="S23" s="123" t="n"/>
      <c r="T23" s="123" t="n"/>
      <c r="U23" s="124" t="n"/>
      <c r="V23" s="125" t="n"/>
      <c r="W23" s="123" t="n"/>
      <c r="X23" s="123" t="n"/>
      <c r="Y23" s="123" t="n"/>
      <c r="Z23" s="123" t="n"/>
      <c r="AA23" s="123" t="n"/>
      <c r="AB23" s="123" t="n"/>
      <c r="AC23" s="123" t="n"/>
      <c r="AD23" s="123" t="n"/>
      <c r="AE23" s="124" t="n"/>
      <c r="AF23" s="125" t="n"/>
      <c r="AG23" s="123" t="n"/>
      <c r="AH23" s="123" t="n"/>
      <c r="AI23" s="123" t="n"/>
      <c r="AJ23" s="123" t="n"/>
      <c r="AK23" s="123" t="n"/>
      <c r="AL23" s="123" t="n"/>
      <c r="AM23" s="123" t="n"/>
      <c r="AN23" s="123" t="n"/>
      <c r="AO23" s="124" t="n"/>
      <c r="AP23" s="125" t="n"/>
    </row>
  </sheetData>
  <mergeCells count="2">
    <mergeCell ref="A1:C1"/>
    <mergeCell ref="A2:C2"/>
  </mergeCells>
  <dataValidations count="1">
    <dataValidation sqref="C7:J7 C8:AP8 C10:J12 C14:D15 C16:AP16 C17:J19 C20:AP20 C22:J23 E14:AP14 E15:J15 M7:T7 M10:T12 M15:T15 M17:T19 M22:T23 W7:AD7 W10:AD12 W15:AD15 W17:AD19 W22:AD23 AG7:AN7 AG10:AN12 AG15:AN15 AG17:AN19 AG22:AN2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1.xml><?xml version="1.0" encoding="utf-8"?>
<worksheet xmlns="http://schemas.openxmlformats.org/spreadsheetml/2006/main">
  <sheetPr>
    <outlinePr summaryBelow="1" summaryRight="1"/>
    <pageSetUpPr/>
  </sheetPr>
  <dimension ref="A1:P18"/>
  <sheetViews>
    <sheetView showGridLines="0" topLeftCell="A1" workbookViewId="0">
      <pane xSplit="2" ySplit="3" topLeftCell="C4" activePane="bottomRight" state="frozen"/>
      <selection pane="topRight"/>
      <selection pane="bottomLeft"/>
      <selection pane="bottomRight" activeCell="A5" sqref="A5:A18"/>
    </sheetView>
  </sheetViews>
  <sheetFormatPr baseColWidth="10" defaultColWidth="9.3984375" defaultRowHeight="15"/>
  <cols>
    <col collapsed="1" width="73.19921875" customWidth="1" style="171" min="1" max="1"/>
    <col width="26" customWidth="1" style="171" min="2" max="2"/>
    <col collapsed="1" width="21" customWidth="1" style="171" min="3" max="16"/>
    <col collapsed="1" width="9.3984375" customWidth="1" style="171" min="17"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row>
    <row r="5" ht="18" customHeight="1" s="173" thickBot="1">
      <c r="A5" s="111" t="inlineStr">
        <is>
          <t>Giro - Total</t>
        </is>
      </c>
      <c r="B5" s="112" t="n"/>
      <c r="C5" s="113" t="n">
        <v>25976.981</v>
      </c>
      <c r="D5" s="113" t="n">
        <v>24761.246</v>
      </c>
      <c r="E5" s="113" t="n">
        <v>21259.773</v>
      </c>
      <c r="F5" s="113" t="n">
        <v>20703.324</v>
      </c>
      <c r="G5" s="113" t="n">
        <v>20170.646</v>
      </c>
      <c r="H5" s="113" t="n"/>
      <c r="I5" s="113" t="n"/>
      <c r="J5" s="113" t="n"/>
      <c r="K5" s="113" t="n"/>
      <c r="L5" s="113" t="n"/>
      <c r="M5" s="113" t="n"/>
      <c r="N5" s="113" t="n"/>
      <c r="O5" s="113" t="n"/>
      <c r="P5" s="113" t="n"/>
    </row>
    <row r="6" ht="18" customHeight="1" s="173" thickBot="1">
      <c r="A6" s="118" t="inlineStr">
        <is>
          <t>Giro - Pihak Berelasi - Total</t>
        </is>
      </c>
      <c r="B6" s="112" t="n"/>
      <c r="C6" s="113" t="n">
        <v>10925.312</v>
      </c>
      <c r="D6" s="113" t="n">
        <v>9678.923000000001</v>
      </c>
      <c r="E6" s="113" t="n">
        <v>6184.407</v>
      </c>
      <c r="F6" s="113" t="n">
        <v>6087.672</v>
      </c>
      <c r="G6" s="113" t="n">
        <v>5239.846</v>
      </c>
      <c r="H6" s="113" t="n"/>
      <c r="I6" s="113" t="n"/>
      <c r="J6" s="113" t="n"/>
      <c r="K6" s="113" t="n"/>
      <c r="L6" s="113" t="n"/>
      <c r="M6" s="113" t="n"/>
      <c r="N6" s="113" t="n"/>
      <c r="O6" s="113" t="n"/>
      <c r="P6" s="113" t="n"/>
    </row>
    <row r="7" ht="18" customHeight="1" s="173" thickBot="1">
      <c r="A7" s="121" t="inlineStr">
        <is>
          <t>Giro - Pihak Berelasi - Rupiah</t>
        </is>
      </c>
      <c r="B7" s="112" t="n"/>
      <c r="C7" s="114" t="n">
        <v>10925.312</v>
      </c>
      <c r="D7" s="114" t="n">
        <v>9678.923000000001</v>
      </c>
      <c r="E7" s="114" t="n">
        <v>6184.407</v>
      </c>
      <c r="F7" s="114" t="n">
        <v>6087.672</v>
      </c>
      <c r="G7" s="114" t="n">
        <v>5239.846</v>
      </c>
      <c r="H7" s="114" t="n"/>
      <c r="I7" s="114" t="n"/>
      <c r="J7" s="114" t="n"/>
      <c r="K7" s="114" t="n"/>
      <c r="L7" s="114" t="n"/>
      <c r="M7" s="114" t="n"/>
      <c r="N7" s="114" t="n"/>
      <c r="O7" s="114" t="n"/>
      <c r="P7" s="114" t="n"/>
    </row>
    <row r="8" ht="18" customHeight="1" s="173" thickBot="1">
      <c r="A8" s="121" t="inlineStr">
        <is>
          <t>Giro - Pihak Berelasi - Mata uang asing</t>
        </is>
      </c>
      <c r="B8" s="112" t="n"/>
      <c r="C8" s="114" t="n">
        <v>0</v>
      </c>
      <c r="D8" s="114" t="n">
        <v>0</v>
      </c>
      <c r="E8" s="114" t="n">
        <v>0</v>
      </c>
      <c r="F8" s="114" t="n">
        <v>0</v>
      </c>
      <c r="G8" s="114" t="n">
        <v>0</v>
      </c>
      <c r="H8" s="114" t="n"/>
      <c r="I8" s="114" t="n"/>
      <c r="J8" s="114" t="n"/>
      <c r="K8" s="114" t="n"/>
      <c r="L8" s="114" t="n"/>
      <c r="M8" s="114" t="n"/>
      <c r="N8" s="114" t="n"/>
      <c r="O8" s="114" t="n"/>
      <c r="P8" s="114" t="n"/>
    </row>
    <row r="9" ht="18" customHeight="1" s="173" thickBot="1">
      <c r="A9" s="118" t="inlineStr">
        <is>
          <t>Giro - Pihak Ketiga - Total</t>
        </is>
      </c>
      <c r="B9" s="112" t="n"/>
      <c r="C9" s="113" t="n">
        <v>15051.669</v>
      </c>
      <c r="D9" s="113" t="n">
        <v>15082.323</v>
      </c>
      <c r="E9" s="113" t="n">
        <v>15075.366</v>
      </c>
      <c r="F9" s="113" t="n">
        <v>14615.652</v>
      </c>
      <c r="G9" s="113" t="n">
        <v>14930.8</v>
      </c>
      <c r="H9" s="113" t="n"/>
      <c r="I9" s="113" t="n"/>
      <c r="J9" s="113" t="n"/>
      <c r="K9" s="113" t="n"/>
      <c r="L9" s="113" t="n"/>
      <c r="M9" s="113" t="n"/>
      <c r="N9" s="113" t="n"/>
      <c r="O9" s="113" t="n"/>
      <c r="P9" s="113" t="n"/>
    </row>
    <row r="10" ht="18" customHeight="1" s="173" thickBot="1">
      <c r="A10" s="121" t="inlineStr">
        <is>
          <t>Giro - Pihak Ketiga - Rupiah</t>
        </is>
      </c>
      <c r="B10" s="112" t="n"/>
      <c r="C10" s="114" t="n">
        <v>14345.73</v>
      </c>
      <c r="D10" s="114" t="n">
        <v>14431.852</v>
      </c>
      <c r="E10" s="114" t="n">
        <v>15041.139</v>
      </c>
      <c r="F10" s="114" t="n">
        <v>14530.33</v>
      </c>
      <c r="G10" s="114" t="n">
        <v>14882.062</v>
      </c>
      <c r="H10" s="114" t="n"/>
      <c r="I10" s="114" t="n"/>
      <c r="J10" s="114" t="n"/>
      <c r="K10" s="114" t="n"/>
      <c r="L10" s="114" t="n"/>
      <c r="M10" s="114" t="n"/>
      <c r="N10" s="114" t="n"/>
      <c r="O10" s="114" t="n"/>
      <c r="P10" s="114" t="n"/>
    </row>
    <row r="11" ht="18" customHeight="1" s="173" thickBot="1">
      <c r="A11" s="121" t="inlineStr">
        <is>
          <t>Giro - Pihak Ketiga - Mata uang asing</t>
        </is>
      </c>
      <c r="B11" s="112" t="n"/>
      <c r="C11" s="114" t="n">
        <v>705.939</v>
      </c>
      <c r="D11" s="114" t="n">
        <v>650.471</v>
      </c>
      <c r="E11" s="114" t="n">
        <v>34.227</v>
      </c>
      <c r="F11" s="114" t="n">
        <v>85.322</v>
      </c>
      <c r="G11" s="114" t="n">
        <v>48.738</v>
      </c>
      <c r="H11" s="114" t="n"/>
      <c r="I11" s="114" t="n"/>
      <c r="J11" s="114" t="n"/>
      <c r="K11" s="114" t="n"/>
      <c r="L11" s="114" t="n"/>
      <c r="M11" s="114" t="n"/>
      <c r="N11" s="114" t="n"/>
      <c r="O11" s="114" t="n"/>
      <c r="P11" s="114" t="n"/>
    </row>
    <row r="12" ht="18" customHeight="1" s="173" thickBot="1">
      <c r="A12" s="111" t="inlineStr">
        <is>
          <t>Giro wadiah - Total</t>
        </is>
      </c>
      <c r="B12" s="112" t="n"/>
      <c r="C12" s="113" t="n">
        <v>144.619</v>
      </c>
      <c r="D12" s="113" t="n">
        <v>114.542</v>
      </c>
      <c r="E12" s="113" t="n">
        <v>211.91</v>
      </c>
      <c r="F12" s="113" t="n">
        <v>317.992</v>
      </c>
      <c r="G12" s="113" t="n">
        <v>370.795</v>
      </c>
      <c r="H12" s="113" t="n"/>
      <c r="I12" s="113" t="n"/>
      <c r="J12" s="113" t="n"/>
      <c r="K12" s="113" t="n"/>
      <c r="L12" s="113" t="n"/>
      <c r="M12" s="113" t="n"/>
      <c r="N12" s="113" t="n"/>
      <c r="O12" s="113" t="n"/>
      <c r="P12" s="113" t="n"/>
    </row>
    <row r="13" ht="18" customHeight="1" s="173" thickBot="1">
      <c r="A13" s="118" t="inlineStr">
        <is>
          <t>Giro wadiah - Pihak Berelasi - Total</t>
        </is>
      </c>
      <c r="B13" s="112" t="n"/>
      <c r="C13" s="113" t="n">
        <v>0</v>
      </c>
      <c r="D13" s="113" t="n">
        <v>0</v>
      </c>
      <c r="E13" s="113" t="n">
        <v>0</v>
      </c>
      <c r="F13" s="113" t="n">
        <v>0</v>
      </c>
      <c r="G13" s="113" t="n">
        <v>0</v>
      </c>
      <c r="H13" s="113" t="n"/>
      <c r="I13" s="113" t="n"/>
      <c r="J13" s="113" t="n"/>
      <c r="K13" s="113" t="n"/>
      <c r="L13" s="113" t="n"/>
      <c r="M13" s="113" t="n"/>
      <c r="N13" s="113" t="n"/>
      <c r="O13" s="113" t="n"/>
      <c r="P13" s="113" t="n"/>
    </row>
    <row r="14" ht="18" customHeight="1" s="173" thickBot="1">
      <c r="A14" s="121" t="inlineStr">
        <is>
          <t>Giro wadiah - Pihak Berelasi - Rupiah</t>
        </is>
      </c>
      <c r="B14" s="112" t="n"/>
      <c r="C14" s="114" t="n">
        <v>0</v>
      </c>
      <c r="D14" s="114" t="n">
        <v>0</v>
      </c>
      <c r="E14" s="114" t="n">
        <v>0</v>
      </c>
      <c r="F14" s="114" t="n">
        <v>0</v>
      </c>
      <c r="G14" s="114" t="n">
        <v>0</v>
      </c>
      <c r="H14" s="114" t="n"/>
      <c r="I14" s="114" t="n"/>
      <c r="J14" s="114" t="n"/>
      <c r="K14" s="114" t="n"/>
      <c r="L14" s="114" t="n"/>
      <c r="M14" s="114" t="n"/>
      <c r="N14" s="114" t="n"/>
      <c r="O14" s="114" t="n"/>
      <c r="P14" s="114" t="n"/>
    </row>
    <row r="15" ht="18" customHeight="1" s="173" thickBot="1">
      <c r="A15" s="121" t="inlineStr">
        <is>
          <t>Giro wadiah - Pihak Berelasi - Mata uang asing</t>
        </is>
      </c>
      <c r="B15" s="112" t="n"/>
      <c r="C15" s="114" t="n">
        <v>0</v>
      </c>
      <c r="D15" s="114" t="n">
        <v>0</v>
      </c>
      <c r="E15" s="114" t="n">
        <v>0</v>
      </c>
      <c r="F15" s="114" t="n">
        <v>0</v>
      </c>
      <c r="G15" s="114" t="n">
        <v>0</v>
      </c>
      <c r="H15" s="114" t="n"/>
      <c r="I15" s="114" t="n"/>
      <c r="J15" s="114" t="n"/>
      <c r="K15" s="114" t="n"/>
      <c r="L15" s="114" t="n"/>
      <c r="M15" s="114" t="n"/>
      <c r="N15" s="114" t="n"/>
      <c r="O15" s="114" t="n"/>
      <c r="P15" s="114" t="n"/>
    </row>
    <row r="16" ht="18" customHeight="1" s="173" thickBot="1">
      <c r="A16" s="118" t="inlineStr">
        <is>
          <t>Giro wadiah - Pihak Ketiga - Total</t>
        </is>
      </c>
      <c r="B16" s="112" t="n"/>
      <c r="C16" s="113" t="n">
        <v>144.619</v>
      </c>
      <c r="D16" s="113" t="n">
        <v>114.542</v>
      </c>
      <c r="E16" s="113" t="n">
        <v>211.91</v>
      </c>
      <c r="F16" s="113" t="n">
        <v>317.992</v>
      </c>
      <c r="G16" s="113" t="n">
        <v>370.795</v>
      </c>
      <c r="H16" s="113" t="n"/>
      <c r="I16" s="113" t="n"/>
      <c r="J16" s="113" t="n"/>
      <c r="K16" s="113" t="n"/>
      <c r="L16" s="113" t="n"/>
      <c r="M16" s="113" t="n"/>
      <c r="N16" s="113" t="n"/>
      <c r="O16" s="113" t="n"/>
      <c r="P16" s="113" t="n"/>
    </row>
    <row r="17" ht="18" customHeight="1" s="173" thickBot="1">
      <c r="A17" s="121" t="inlineStr">
        <is>
          <t>Giro wadiah - Pihak Ketiga - Rupiah</t>
        </is>
      </c>
      <c r="B17" s="112" t="n"/>
      <c r="C17" s="114" t="n">
        <v>144.619</v>
      </c>
      <c r="D17" s="114" t="n">
        <v>114.542</v>
      </c>
      <c r="E17" s="114" t="n">
        <v>211.91</v>
      </c>
      <c r="F17" s="114" t="n">
        <v>317.992</v>
      </c>
      <c r="G17" s="114" t="n">
        <v>370.795</v>
      </c>
      <c r="H17" s="114" t="n"/>
      <c r="I17" s="114" t="n"/>
      <c r="J17" s="114" t="n"/>
      <c r="K17" s="114" t="n"/>
      <c r="L17" s="114" t="n"/>
      <c r="M17" s="114" t="n"/>
      <c r="N17" s="114" t="n"/>
      <c r="O17" s="114" t="n"/>
      <c r="P17" s="114" t="n"/>
    </row>
    <row r="18" ht="18" customHeight="1" s="173" thickBot="1">
      <c r="A18" s="121" t="inlineStr">
        <is>
          <t>Giro wadiah - Pihak Ketiga - Mata uang asing</t>
        </is>
      </c>
      <c r="B18" s="112" t="n"/>
      <c r="C18" s="114" t="n">
        <v>0</v>
      </c>
      <c r="D18" s="114" t="n">
        <v>0</v>
      </c>
      <c r="E18" s="114" t="n">
        <v>0</v>
      </c>
      <c r="F18" s="114" t="n">
        <v>0</v>
      </c>
      <c r="G18" s="114" t="n">
        <v>0</v>
      </c>
      <c r="H18" s="114" t="n"/>
      <c r="I18" s="114" t="n"/>
      <c r="J18" s="114" t="n"/>
      <c r="K18" s="114" t="n"/>
      <c r="L18" s="114" t="n"/>
      <c r="M18" s="114" t="n"/>
      <c r="N18" s="114" t="n"/>
      <c r="O18" s="114" t="n"/>
      <c r="P18" s="114" t="n"/>
    </row>
  </sheetData>
  <mergeCells count="1">
    <mergeCell ref="A1:C1"/>
  </mergeCells>
  <dataValidations count="2">
    <dataValidation sqref="C7:P8 C10:P11 C14:P15 C17:P18" showDropDown="0" showInputMessage="0" showErrorMessage="1" allowBlank="1" errorTitle="Invalid Data Type" error="Please input data in Numeric Data Type" type="decimal">
      <formula1>-9.99999999999999E+33</formula1>
      <formula2>9.99999999999999E+33</formula2>
    </dataValidation>
    <dataValidation sqref="C5:P6 C9:P9 C12:P13 C16:P16"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2.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Tabungan - Total</t>
        </is>
      </c>
      <c r="B5" s="112" t="n"/>
      <c r="C5" s="113" t="n">
        <v>24808.655</v>
      </c>
      <c r="D5" s="113" t="n">
        <v>26666.155</v>
      </c>
      <c r="E5" s="113" t="n">
        <v>31302.279</v>
      </c>
      <c r="F5" s="113" t="n">
        <v>38340.505</v>
      </c>
      <c r="G5" s="113" t="n">
        <v>38607.931</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Tabungan - Pihak Berelasi - Total</t>
        </is>
      </c>
      <c r="B6" s="112" t="n"/>
      <c r="C6" s="113" t="n">
        <v>22.092</v>
      </c>
      <c r="D6" s="113" t="n">
        <v>56.745</v>
      </c>
      <c r="E6" s="113" t="n">
        <v>51.91</v>
      </c>
      <c r="F6" s="113" t="n">
        <v>74.17400000000001</v>
      </c>
      <c r="G6" s="113" t="n">
        <v>38.385</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Tabungan - Pihak Berelasi - Rupiah</t>
        </is>
      </c>
      <c r="B7" s="112" t="n"/>
      <c r="C7" s="114" t="n">
        <v>21.648</v>
      </c>
      <c r="D7" s="114" t="n">
        <v>56.231</v>
      </c>
      <c r="E7" s="114" t="n">
        <v>51.475</v>
      </c>
      <c r="F7" s="114" t="n">
        <v>73.992</v>
      </c>
      <c r="G7" s="114" t="n">
        <v>38.374</v>
      </c>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Tabungan - Pihak Berelasi - Mata uang asing</t>
        </is>
      </c>
      <c r="B8" s="112" t="n"/>
      <c r="C8" s="114" t="n">
        <v>0.444</v>
      </c>
      <c r="D8" s="114" t="n">
        <v>0.514</v>
      </c>
      <c r="E8" s="114" t="n">
        <v>0.435</v>
      </c>
      <c r="F8" s="114" t="n">
        <v>0.182</v>
      </c>
      <c r="G8" s="114" t="n">
        <v>0.011</v>
      </c>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Tabungan - Pihak Ketiga - Total</t>
        </is>
      </c>
      <c r="B9" s="112" t="n"/>
      <c r="C9" s="113" t="n">
        <v>24786.563</v>
      </c>
      <c r="D9" s="113" t="n">
        <v>26609.41</v>
      </c>
      <c r="E9" s="113" t="n">
        <v>31250.369</v>
      </c>
      <c r="F9" s="113" t="n">
        <v>38266.331</v>
      </c>
      <c r="G9" s="113" t="n">
        <v>38569.546</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Tabungan - Pihak Ketiga - Rupiah</t>
        </is>
      </c>
      <c r="B10" s="112" t="n"/>
      <c r="C10" s="114" t="n">
        <v>24731.424</v>
      </c>
      <c r="D10" s="114" t="n">
        <v>26544.412</v>
      </c>
      <c r="E10" s="114" t="n">
        <v>31210.045</v>
      </c>
      <c r="F10" s="114" t="n">
        <v>38206.876</v>
      </c>
      <c r="G10" s="114" t="n">
        <v>38479.929</v>
      </c>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Tabungan - Pihak Ketiga - Mata uang asing</t>
        </is>
      </c>
      <c r="B11" s="112" t="n"/>
      <c r="C11" s="114" t="n">
        <v>55.139</v>
      </c>
      <c r="D11" s="114" t="n">
        <v>64.998</v>
      </c>
      <c r="E11" s="114" t="n">
        <v>40.324</v>
      </c>
      <c r="F11" s="114" t="n">
        <v>59.455</v>
      </c>
      <c r="G11" s="114" t="n">
        <v>89.617</v>
      </c>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Tabungan wadiah - Total</t>
        </is>
      </c>
      <c r="B12" s="112" t="n"/>
      <c r="C12" s="113" t="n">
        <v>470.497</v>
      </c>
      <c r="D12" s="113" t="n">
        <v>681.437</v>
      </c>
      <c r="E12" s="113" t="n">
        <v>736.4059999999999</v>
      </c>
      <c r="F12" s="113" t="n">
        <v>847.083</v>
      </c>
      <c r="G12" s="113" t="n">
        <v>933.938</v>
      </c>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Tabungan wadiah - Pihak Berelasi - Total</t>
        </is>
      </c>
      <c r="B13" s="112" t="n"/>
      <c r="C13" s="113" t="n">
        <v>0.183</v>
      </c>
      <c r="D13" s="113" t="n">
        <v>0.274</v>
      </c>
      <c r="E13" s="113" t="n">
        <v>0.48</v>
      </c>
      <c r="F13" s="113" t="n">
        <v>0.482</v>
      </c>
      <c r="G13" s="113" t="n">
        <v>0.132</v>
      </c>
      <c r="H13" s="113" t="n"/>
      <c r="I13" s="113" t="n"/>
      <c r="J13" s="113" t="n"/>
      <c r="K13" s="113" t="n"/>
      <c r="L13" s="113" t="n"/>
      <c r="M13" s="113" t="n"/>
      <c r="N13" s="113" t="n"/>
      <c r="O13" s="113" t="n"/>
      <c r="P13" s="113" t="n"/>
      <c r="Q13" s="113" t="n"/>
      <c r="R13" s="113" t="n"/>
      <c r="S13" s="113" t="n"/>
      <c r="T13" s="113" t="n"/>
      <c r="U13" s="113" t="n"/>
      <c r="V13" s="113" t="n"/>
    </row>
    <row r="14" ht="18" customHeight="1" s="173" thickBot="1">
      <c r="A14" s="121" t="inlineStr">
        <is>
          <t>Tabungan wadiah - Pihak Berelasi - Rupiah</t>
        </is>
      </c>
      <c r="B14" s="112" t="n"/>
      <c r="C14" s="114" t="n">
        <v>0.183</v>
      </c>
      <c r="D14" s="114" t="n">
        <v>0.274</v>
      </c>
      <c r="E14" s="114" t="n">
        <v>0.48</v>
      </c>
      <c r="F14" s="114" t="n">
        <v>0.482</v>
      </c>
      <c r="G14" s="114" t="n">
        <v>0.132</v>
      </c>
      <c r="H14" s="114" t="n"/>
      <c r="I14" s="114" t="n"/>
      <c r="J14" s="114" t="n"/>
      <c r="K14" s="114" t="n"/>
      <c r="L14" s="114" t="n"/>
      <c r="M14" s="114" t="n"/>
      <c r="N14" s="114" t="n"/>
      <c r="O14" s="114" t="n"/>
      <c r="P14" s="114" t="n"/>
      <c r="Q14" s="114" t="n"/>
      <c r="R14" s="114" t="n"/>
      <c r="S14" s="114" t="n"/>
      <c r="T14" s="114" t="n"/>
      <c r="U14" s="114" t="n"/>
      <c r="V14" s="114" t="n"/>
    </row>
    <row r="15" ht="18" customHeight="1" s="173" thickBot="1">
      <c r="A15" s="121" t="inlineStr">
        <is>
          <t>Tabungan wadiah - Pihak Berelasi - Mata uang asing</t>
        </is>
      </c>
      <c r="B15" s="112" t="n"/>
      <c r="C15" s="114" t="n">
        <v>0</v>
      </c>
      <c r="D15" s="114" t="n">
        <v>0</v>
      </c>
      <c r="E15" s="114" t="n">
        <v>0</v>
      </c>
      <c r="F15" s="114" t="n">
        <v>0</v>
      </c>
      <c r="G15" s="114" t="n">
        <v>0</v>
      </c>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Tabungan wadiah - Pihak Ketiga - Total</t>
        </is>
      </c>
      <c r="B16" s="112" t="n"/>
      <c r="C16" s="113" t="n">
        <v>470.314</v>
      </c>
      <c r="D16" s="113" t="n">
        <v>681.163</v>
      </c>
      <c r="E16" s="113" t="n">
        <v>735.926</v>
      </c>
      <c r="F16" s="113" t="n">
        <v>846.601</v>
      </c>
      <c r="G16" s="113" t="n">
        <v>933.806</v>
      </c>
      <c r="H16" s="113" t="n"/>
      <c r="I16" s="113" t="n"/>
      <c r="J16" s="113" t="n"/>
      <c r="K16" s="113" t="n"/>
      <c r="L16" s="113" t="n"/>
      <c r="M16" s="113" t="n"/>
      <c r="N16" s="113" t="n"/>
      <c r="O16" s="113" t="n"/>
      <c r="P16" s="113" t="n"/>
      <c r="Q16" s="113" t="n"/>
      <c r="R16" s="113" t="n"/>
      <c r="S16" s="113" t="n"/>
      <c r="T16" s="113" t="n"/>
      <c r="U16" s="113" t="n"/>
      <c r="V16" s="113" t="n"/>
    </row>
    <row r="17" ht="18" customHeight="1" s="173" thickBot="1">
      <c r="A17" s="121" t="inlineStr">
        <is>
          <t>Tabungan wadiah - Pihak Ketiga - Rupiah</t>
        </is>
      </c>
      <c r="B17" s="112" t="n"/>
      <c r="C17" s="114" t="n">
        <v>470.314</v>
      </c>
      <c r="D17" s="114" t="n">
        <v>681.163</v>
      </c>
      <c r="E17" s="114" t="n">
        <v>735.926</v>
      </c>
      <c r="F17" s="114" t="n">
        <v>846.601</v>
      </c>
      <c r="G17" s="114" t="n">
        <v>933.806</v>
      </c>
      <c r="H17" s="114" t="n"/>
      <c r="I17" s="114" t="n"/>
      <c r="J17" s="114" t="n"/>
      <c r="K17" s="114" t="n"/>
      <c r="L17" s="114" t="n"/>
      <c r="M17" s="114" t="n"/>
      <c r="N17" s="114" t="n"/>
      <c r="O17" s="114" t="n"/>
      <c r="P17" s="114" t="n"/>
      <c r="Q17" s="114" t="n"/>
      <c r="R17" s="114" t="n"/>
      <c r="S17" s="114" t="n"/>
      <c r="T17" s="114" t="n"/>
      <c r="U17" s="114" t="n"/>
      <c r="V17" s="114" t="n"/>
    </row>
    <row r="18" ht="18" customHeight="1" s="173" thickBot="1">
      <c r="A18" s="121" t="inlineStr">
        <is>
          <t>Tabungan wadiah - Pihak Ketiga - Mata uang asing</t>
        </is>
      </c>
      <c r="B18" s="112" t="n"/>
      <c r="C18" s="114" t="n">
        <v>0</v>
      </c>
      <c r="D18" s="114" t="n">
        <v>0</v>
      </c>
      <c r="E18" s="114" t="n">
        <v>0</v>
      </c>
      <c r="F18" s="114" t="n">
        <v>0</v>
      </c>
      <c r="G18" s="114" t="n">
        <v>0</v>
      </c>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count="2">
    <dataValidation sqref="C5:V6 C9:V9 C12:V13 C16:V16" showDropDown="0" showInputMessage="1" showErrorMessage="1" allowBlank="1" errorTitle="Invalid Data Type" error="Please input data in Numeric Data Type" type="decimal">
      <formula1>-9.99999999999999E+33</formula1>
      <formula2>9.99999999999999E+33</formula2>
    </dataValidation>
    <dataValidation sqref="C7:V8 C10:V11 C14:V15 C17:V1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3.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Deposito berjangka dan deposito wakalah</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Deposito berjangka - Total</t>
        </is>
      </c>
      <c r="B5" s="112" t="n"/>
      <c r="C5" s="113" t="n">
        <v>62978.874</v>
      </c>
      <c r="D5" s="113" t="n">
        <v>70591.942</v>
      </c>
      <c r="E5" s="113" t="n">
        <v>73941.49099999999</v>
      </c>
      <c r="F5" s="113" t="n">
        <v>83568.022</v>
      </c>
      <c r="G5" s="113" t="n">
        <v>81325.898</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Deposito berjangka - Pihak Berelasi - Total</t>
        </is>
      </c>
      <c r="B6" s="112" t="n"/>
      <c r="C6" s="113" t="n">
        <v>56.072</v>
      </c>
      <c r="D6" s="113" t="n">
        <v>148.921</v>
      </c>
      <c r="E6" s="113" t="n">
        <v>165.029</v>
      </c>
      <c r="F6" s="113" t="n">
        <v>147.074</v>
      </c>
      <c r="G6" s="113" t="n">
        <v>55.086</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Deposito berjangka - Pihak Berelasi - Rupiah</t>
        </is>
      </c>
      <c r="B7" s="112" t="n"/>
      <c r="C7" s="114" t="n">
        <v>56.049</v>
      </c>
      <c r="D7" s="114" t="n">
        <v>148.39</v>
      </c>
      <c r="E7" s="114" t="n">
        <v>164.687</v>
      </c>
      <c r="F7" s="114" t="n">
        <v>146.682</v>
      </c>
      <c r="G7" s="114" t="n">
        <v>54.718</v>
      </c>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Deposito berjangka - Pihak Berelasi - Mata uang asing</t>
        </is>
      </c>
      <c r="B8" s="112" t="n"/>
      <c r="C8" s="114" t="n">
        <v>0.023</v>
      </c>
      <c r="D8" s="114" t="n">
        <v>0.531</v>
      </c>
      <c r="E8" s="114" t="n">
        <v>0.342</v>
      </c>
      <c r="F8" s="114" t="n">
        <v>0.392</v>
      </c>
      <c r="G8" s="114" t="n">
        <v>0.368</v>
      </c>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Deposito berjangka - Pihak Ketiga - Total</t>
        </is>
      </c>
      <c r="B9" s="112" t="n"/>
      <c r="C9" s="113" t="n">
        <v>62922.802</v>
      </c>
      <c r="D9" s="113" t="n">
        <v>70443.02099999999</v>
      </c>
      <c r="E9" s="113" t="n">
        <v>73776.462</v>
      </c>
      <c r="F9" s="113" t="n">
        <v>83420.948</v>
      </c>
      <c r="G9" s="113" t="n">
        <v>81270.81200000001</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Deposito berjangka - Pihak Ketiga - Rupiah</t>
        </is>
      </c>
      <c r="B10" s="112" t="n"/>
      <c r="C10" s="114" t="n">
        <v>59106.104</v>
      </c>
      <c r="D10" s="114" t="n">
        <v>69590.814</v>
      </c>
      <c r="E10" s="114" t="n">
        <v>67784.851</v>
      </c>
      <c r="F10" s="114" t="n">
        <v>76698.393</v>
      </c>
      <c r="G10" s="114" t="n">
        <v>74310.833</v>
      </c>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Deposito berjangka - Pihak Ketiga - Mata uang asing</t>
        </is>
      </c>
      <c r="B11" s="112" t="n"/>
      <c r="C11" s="114" t="n">
        <v>3816.698</v>
      </c>
      <c r="D11" s="114" t="n">
        <v>852.207</v>
      </c>
      <c r="E11" s="114" t="n">
        <v>5991.611</v>
      </c>
      <c r="F11" s="114" t="n">
        <v>6722.555</v>
      </c>
      <c r="G11" s="114" t="n">
        <v>6959.979</v>
      </c>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Deposito wakalah - Total</t>
        </is>
      </c>
      <c r="B12" s="112" t="n"/>
      <c r="C12" s="113" t="n">
        <v>0</v>
      </c>
      <c r="D12" s="113" t="n">
        <v>0</v>
      </c>
      <c r="E12" s="113" t="n">
        <v>0</v>
      </c>
      <c r="F12" s="113" t="n">
        <v>0</v>
      </c>
      <c r="G12" s="113" t="n">
        <v>0</v>
      </c>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Deposito wakalah - Pihak Berelasi - Total</t>
        </is>
      </c>
      <c r="B13" s="112" t="n"/>
      <c r="C13" s="113" t="n">
        <v>0</v>
      </c>
      <c r="D13" s="113" t="n">
        <v>0</v>
      </c>
      <c r="E13" s="113" t="n">
        <v>0</v>
      </c>
      <c r="F13" s="113" t="n">
        <v>0</v>
      </c>
      <c r="G13" s="113" t="n">
        <v>0</v>
      </c>
      <c r="H13" s="113" t="n"/>
      <c r="I13" s="113" t="n"/>
      <c r="J13" s="113" t="n"/>
      <c r="K13" s="113" t="n"/>
      <c r="L13" s="113" t="n"/>
      <c r="M13" s="113" t="n"/>
      <c r="N13" s="113" t="n"/>
      <c r="O13" s="113" t="n"/>
      <c r="P13" s="113" t="n"/>
      <c r="Q13" s="113" t="n"/>
      <c r="R13" s="113" t="n"/>
      <c r="S13" s="113" t="n"/>
      <c r="T13" s="113" t="n"/>
      <c r="U13" s="113" t="n"/>
      <c r="V13" s="113" t="n"/>
    </row>
    <row r="14" ht="18" customHeight="1" s="173" thickBot="1">
      <c r="A14" s="121" t="inlineStr">
        <is>
          <t>Deposito wakalah - Pihak Berelasi - Rupiah</t>
        </is>
      </c>
      <c r="B14" s="112" t="n"/>
      <c r="C14" s="114" t="n">
        <v>0</v>
      </c>
      <c r="D14" s="114" t="n">
        <v>0</v>
      </c>
      <c r="E14" s="114" t="n">
        <v>0</v>
      </c>
      <c r="F14" s="114" t="n">
        <v>0</v>
      </c>
      <c r="G14" s="114" t="n">
        <v>0</v>
      </c>
      <c r="H14" s="114" t="n"/>
      <c r="I14" s="114" t="n"/>
      <c r="J14" s="114" t="n"/>
      <c r="K14" s="114" t="n"/>
      <c r="L14" s="114" t="n"/>
      <c r="M14" s="114" t="n"/>
      <c r="N14" s="114" t="n"/>
      <c r="O14" s="114" t="n"/>
      <c r="P14" s="114" t="n"/>
      <c r="Q14" s="114" t="n"/>
      <c r="R14" s="114" t="n"/>
      <c r="S14" s="114" t="n"/>
      <c r="T14" s="114" t="n"/>
      <c r="U14" s="114" t="n"/>
      <c r="V14" s="114" t="n"/>
    </row>
    <row r="15" ht="18" customHeight="1" s="173" thickBot="1">
      <c r="A15" s="121" t="inlineStr">
        <is>
          <t>Deposito wakalah - Pihak Berelasi - Mata uang asing</t>
        </is>
      </c>
      <c r="B15" s="112" t="n"/>
      <c r="C15" s="114" t="n">
        <v>0</v>
      </c>
      <c r="D15" s="114" t="n">
        <v>0</v>
      </c>
      <c r="E15" s="114" t="n">
        <v>0</v>
      </c>
      <c r="F15" s="114" t="n">
        <v>0</v>
      </c>
      <c r="G15" s="114" t="n">
        <v>0</v>
      </c>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Deposito wakalah - Pihak Ketiga - Total</t>
        </is>
      </c>
      <c r="B16" s="112" t="n"/>
      <c r="C16" s="113" t="n">
        <v>0</v>
      </c>
      <c r="D16" s="113" t="n">
        <v>0</v>
      </c>
      <c r="E16" s="113" t="n">
        <v>0</v>
      </c>
      <c r="F16" s="113" t="n">
        <v>0</v>
      </c>
      <c r="G16" s="113" t="n">
        <v>0</v>
      </c>
      <c r="H16" s="113" t="n"/>
      <c r="I16" s="113" t="n"/>
      <c r="J16" s="113" t="n"/>
      <c r="K16" s="113" t="n"/>
      <c r="L16" s="113" t="n"/>
      <c r="M16" s="113" t="n"/>
      <c r="N16" s="113" t="n"/>
      <c r="O16" s="113" t="n"/>
      <c r="P16" s="113" t="n"/>
      <c r="Q16" s="113" t="n"/>
      <c r="R16" s="113" t="n"/>
      <c r="S16" s="113" t="n"/>
      <c r="T16" s="113" t="n"/>
      <c r="U16" s="113" t="n"/>
      <c r="V16" s="113" t="n"/>
    </row>
    <row r="17" ht="18" customHeight="1" s="173" thickBot="1">
      <c r="A17" s="121" t="inlineStr">
        <is>
          <t>Deposito wakalah - Pihak Ketiga - Rupiah</t>
        </is>
      </c>
      <c r="B17" s="112" t="n"/>
      <c r="C17" s="114" t="n">
        <v>0</v>
      </c>
      <c r="D17" s="114" t="n">
        <v>0</v>
      </c>
      <c r="E17" s="114" t="n">
        <v>0</v>
      </c>
      <c r="F17" s="114" t="n">
        <v>0</v>
      </c>
      <c r="G17" s="114" t="n">
        <v>0</v>
      </c>
      <c r="H17" s="114" t="n"/>
      <c r="I17" s="114" t="n"/>
      <c r="J17" s="114" t="n"/>
      <c r="K17" s="114" t="n"/>
      <c r="L17" s="114" t="n"/>
      <c r="M17" s="114" t="n"/>
      <c r="N17" s="114" t="n"/>
      <c r="O17" s="114" t="n"/>
      <c r="P17" s="114" t="n"/>
      <c r="Q17" s="114" t="n"/>
      <c r="R17" s="114" t="n"/>
      <c r="S17" s="114" t="n"/>
      <c r="T17" s="114" t="n"/>
      <c r="U17" s="114" t="n"/>
      <c r="V17" s="114" t="n"/>
    </row>
    <row r="18" ht="18" customHeight="1" s="173" thickBot="1">
      <c r="A18" s="121" t="inlineStr">
        <is>
          <t>Deposito wakalah - Pihak Ketiga - Mata uang asing</t>
        </is>
      </c>
      <c r="B18" s="112" t="n"/>
      <c r="C18" s="114" t="n">
        <v>0</v>
      </c>
      <c r="D18" s="114" t="n">
        <v>0</v>
      </c>
      <c r="E18" s="114" t="n">
        <v>0</v>
      </c>
      <c r="F18" s="114" t="n">
        <v>0</v>
      </c>
      <c r="G18" s="114" t="n">
        <v>0</v>
      </c>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disablePrompts="1" count="1">
    <dataValidation sqref="C5:V18"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4.xml><?xml version="1.0" encoding="utf-8"?>
<worksheet xmlns="http://schemas.openxmlformats.org/spreadsheetml/2006/main">
  <sheetPr>
    <outlinePr summaryBelow="1" summaryRight="1"/>
    <pageSetUpPr/>
  </sheetPr>
  <dimension ref="A1:AP21"/>
  <sheetViews>
    <sheetView showGridLines="0" topLeftCell="A1" workbookViewId="0">
      <pane xSplit="2" ySplit="3" topLeftCell="C4" activePane="bottomRight" state="frozen"/>
      <selection pane="topRight"/>
      <selection pane="bottomLeft"/>
      <selection pane="bottomRight" activeCell="E4" sqref="E4"/>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Tingkat bunga rata-rata per tahun dana pihak ketiga</t>
        </is>
      </c>
    </row>
    <row r="2" ht="17.25" customHeight="1" s="173">
      <c r="A2" s="168" t="n"/>
      <c r="D2" s="71" t="n"/>
    </row>
    <row r="3" ht="17" customHeight="1" s="173">
      <c r="A3" s="72" t="inlineStr">
        <is>
          <t>Period</t>
        </is>
      </c>
      <c r="B3" s="72" t="n"/>
      <c r="C3" s="73" t="inlineStr">
        <is>
          <t>2021-12-31</t>
        </is>
      </c>
      <c r="D3" s="73" t="inlineStr">
        <is>
          <t>2022-12-31</t>
        </is>
      </c>
      <c r="E3" s="73" t="inlineStr">
        <is>
          <t>2023-12-31</t>
        </is>
      </c>
      <c r="F3" s="73" t="inlineStr">
        <is>
          <t>2024-12-31</t>
        </is>
      </c>
      <c r="G3" s="73" t="inlineStr">
        <is>
          <t>2025-12-31</t>
        </is>
      </c>
      <c r="H3" s="73" t="n"/>
      <c r="I3" s="73" t="n"/>
      <c r="J3" s="73" t="n"/>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35" customHeight="1" s="173" thickBot="1">
      <c r="A4" s="126" t="inlineStr">
        <is>
          <t>Tingkat bunga giro</t>
        </is>
      </c>
      <c r="B4" s="80" t="n"/>
      <c r="C4" s="127" t="inlineStr"/>
      <c r="D4" s="127" t="inlineStr"/>
      <c r="E4" s="127" t="n">
        <v>0.0008</v>
      </c>
      <c r="F4" s="127" t="n">
        <v>0.0008</v>
      </c>
      <c r="G4" s="127" t="n">
        <v>0.0007</v>
      </c>
      <c r="H4" s="127" t="n"/>
      <c r="I4" s="127" t="n"/>
      <c r="J4" s="127" t="n"/>
      <c r="K4" s="127" t="n"/>
      <c r="L4" s="127" t="n"/>
      <c r="M4" s="127" t="n"/>
      <c r="N4" s="127" t="n"/>
      <c r="O4" s="127" t="n"/>
      <c r="P4" s="127" t="n"/>
      <c r="Q4" s="127" t="n"/>
      <c r="R4" s="127" t="n"/>
      <c r="S4" s="127" t="n"/>
      <c r="T4" s="127" t="n"/>
      <c r="U4" s="127" t="n"/>
      <c r="V4" s="127" t="n"/>
      <c r="W4" s="127" t="n"/>
      <c r="X4" s="127" t="n"/>
      <c r="Y4" s="127" t="n"/>
      <c r="Z4" s="127" t="n"/>
      <c r="AA4" s="127" t="n"/>
      <c r="AB4" s="127" t="n"/>
      <c r="AC4" s="127" t="n"/>
      <c r="AD4" s="127" t="n"/>
      <c r="AE4" s="127" t="n"/>
      <c r="AF4" s="127" t="n"/>
      <c r="AG4" s="127" t="n"/>
      <c r="AH4" s="127" t="n"/>
      <c r="AI4" s="127" t="n"/>
      <c r="AJ4" s="127" t="n"/>
      <c r="AK4" s="127" t="n"/>
      <c r="AL4" s="127" t="n"/>
      <c r="AM4" s="127" t="n"/>
      <c r="AN4" s="127" t="n"/>
      <c r="AO4" s="127" t="n"/>
      <c r="AP4" s="127" t="n"/>
    </row>
    <row r="5" ht="35" customHeight="1" s="173" thickBot="1">
      <c r="A5" s="81" t="inlineStr">
        <is>
          <t>Tingkat bunga giro - Rupiah</t>
        </is>
      </c>
      <c r="B5" s="81" t="n"/>
      <c r="C5" s="123" t="n">
        <v>0.0012</v>
      </c>
      <c r="D5" s="123" t="n">
        <v>0.0013</v>
      </c>
      <c r="E5" s="123" t="n">
        <v>0.0005999999999999999</v>
      </c>
      <c r="F5" s="123" t="n">
        <v>0.0005999999999999999</v>
      </c>
      <c r="G5" s="123" t="n">
        <v>0.0005999999999999999</v>
      </c>
      <c r="H5" s="123" t="n"/>
      <c r="I5" s="123" t="n"/>
      <c r="J5" s="123" t="n"/>
      <c r="K5" s="124" t="n"/>
      <c r="L5" s="125" t="n"/>
      <c r="M5" s="123" t="n"/>
      <c r="N5" s="123" t="n"/>
      <c r="O5" s="123" t="n"/>
      <c r="P5" s="123" t="n"/>
      <c r="Q5" s="123" t="n"/>
      <c r="R5" s="123" t="n"/>
      <c r="S5" s="123" t="n"/>
      <c r="T5" s="123" t="n"/>
      <c r="U5" s="124" t="n"/>
      <c r="V5" s="125" t="n"/>
      <c r="W5" s="123" t="n"/>
      <c r="X5" s="123" t="n"/>
      <c r="Y5" s="123" t="n"/>
      <c r="Z5" s="123" t="n"/>
      <c r="AA5" s="123" t="n"/>
      <c r="AB5" s="123" t="n"/>
      <c r="AC5" s="123" t="n"/>
      <c r="AD5" s="123" t="n"/>
      <c r="AE5" s="124" t="n"/>
      <c r="AF5" s="125" t="n"/>
      <c r="AG5" s="123" t="n"/>
      <c r="AH5" s="123" t="n"/>
      <c r="AI5" s="123" t="n"/>
      <c r="AJ5" s="123" t="n"/>
      <c r="AK5" s="123" t="n"/>
      <c r="AL5" s="123" t="n"/>
      <c r="AM5" s="123" t="n"/>
      <c r="AN5" s="123" t="n"/>
      <c r="AO5" s="124" t="n"/>
      <c r="AP5" s="125" t="n"/>
    </row>
    <row r="6" ht="35" customHeight="1" s="173" thickBot="1">
      <c r="A6" s="81" t="inlineStr">
        <is>
          <t>Tingkat bunga giro - Mata uang asing</t>
        </is>
      </c>
      <c r="B6" s="81" t="n"/>
      <c r="C6" s="123" t="n">
        <v>0.0023</v>
      </c>
      <c r="D6" s="123" t="n">
        <v>0.0002</v>
      </c>
      <c r="E6" s="123" t="inlineStr"/>
      <c r="F6" s="123" t="n">
        <v>0.0002</v>
      </c>
      <c r="G6" s="123" t="n">
        <v>0.0001</v>
      </c>
      <c r="H6" s="123" t="n"/>
      <c r="I6" s="123" t="n"/>
      <c r="J6" s="123" t="n"/>
      <c r="K6" s="123" t="n"/>
      <c r="L6" s="123" t="n"/>
      <c r="M6" s="123" t="n"/>
      <c r="N6" s="123" t="n"/>
      <c r="O6" s="123" t="n"/>
      <c r="P6" s="123" t="n"/>
      <c r="Q6" s="123" t="n"/>
      <c r="R6" s="123" t="n"/>
      <c r="S6" s="123" t="n"/>
      <c r="T6" s="123" t="n"/>
      <c r="U6" s="123" t="n"/>
      <c r="V6" s="123" t="n"/>
      <c r="W6" s="123" t="n"/>
      <c r="X6" s="123" t="n"/>
      <c r="Y6" s="123" t="n"/>
      <c r="Z6" s="123" t="n"/>
      <c r="AA6" s="123" t="n"/>
      <c r="AB6" s="123" t="n"/>
      <c r="AC6" s="123" t="n"/>
      <c r="AD6" s="123" t="n"/>
      <c r="AE6" s="123" t="n"/>
      <c r="AF6" s="123" t="n"/>
      <c r="AG6" s="123" t="n"/>
      <c r="AH6" s="123" t="n"/>
      <c r="AI6" s="123" t="n"/>
      <c r="AJ6" s="123" t="n"/>
      <c r="AK6" s="123" t="n"/>
      <c r="AL6" s="123" t="n"/>
      <c r="AM6" s="123" t="n"/>
      <c r="AN6" s="123" t="n"/>
      <c r="AO6" s="123" t="n"/>
      <c r="AP6" s="123" t="n"/>
    </row>
    <row r="7" ht="35" customHeight="1" s="173" thickBot="1">
      <c r="A7" s="126" t="inlineStr">
        <is>
          <t>Imbal hasil giro wadiah</t>
        </is>
      </c>
      <c r="B7" s="80" t="n"/>
      <c r="C7" s="127" t="inlineStr"/>
      <c r="D7" s="127" t="inlineStr"/>
      <c r="E7" s="127" t="n">
        <v>0</v>
      </c>
      <c r="F7" s="127" t="n">
        <v>0</v>
      </c>
      <c r="G7" s="127" t="n">
        <v>0</v>
      </c>
      <c r="H7" s="127" t="n"/>
      <c r="I7" s="127" t="n"/>
      <c r="J7" s="127" t="n"/>
      <c r="K7" s="127" t="n"/>
      <c r="L7" s="127" t="n"/>
      <c r="M7" s="127" t="n"/>
      <c r="N7" s="127" t="n"/>
      <c r="O7" s="127" t="n"/>
      <c r="P7" s="127" t="n"/>
      <c r="Q7" s="127" t="n"/>
      <c r="R7" s="127" t="n"/>
      <c r="S7" s="127" t="n"/>
      <c r="T7" s="127" t="n"/>
      <c r="U7" s="127" t="n"/>
      <c r="V7" s="127" t="n"/>
      <c r="W7" s="127" t="n"/>
      <c r="X7" s="127" t="n"/>
      <c r="Y7" s="127" t="n"/>
      <c r="Z7" s="127" t="n"/>
      <c r="AA7" s="127" t="n"/>
      <c r="AB7" s="127" t="n"/>
      <c r="AC7" s="127" t="n"/>
      <c r="AD7" s="127" t="n"/>
      <c r="AE7" s="127" t="n"/>
      <c r="AF7" s="127" t="n"/>
      <c r="AG7" s="127" t="n"/>
      <c r="AH7" s="127" t="n"/>
      <c r="AI7" s="127" t="n"/>
      <c r="AJ7" s="127" t="n"/>
      <c r="AK7" s="127" t="n"/>
      <c r="AL7" s="127" t="n"/>
      <c r="AM7" s="127" t="n"/>
      <c r="AN7" s="127" t="n"/>
      <c r="AO7" s="127" t="n"/>
      <c r="AP7" s="127" t="n"/>
    </row>
    <row r="8" ht="35" customHeight="1" s="173" thickBot="1">
      <c r="A8" s="81" t="inlineStr">
        <is>
          <t>Imbal hasil giro wadiah - Rupiah</t>
        </is>
      </c>
      <c r="B8" s="81" t="n"/>
      <c r="C8" s="123" t="n">
        <v>0.0156</v>
      </c>
      <c r="D8" s="123" t="n">
        <v>0</v>
      </c>
      <c r="E8" s="123" t="n">
        <v>0</v>
      </c>
      <c r="F8" s="123" t="n">
        <v>0</v>
      </c>
      <c r="G8" s="123" t="n">
        <v>0</v>
      </c>
      <c r="H8" s="123" t="n"/>
      <c r="I8" s="123" t="n"/>
      <c r="J8" s="123" t="n"/>
      <c r="K8" s="124" t="n"/>
      <c r="L8" s="125" t="n"/>
      <c r="M8" s="123" t="n"/>
      <c r="N8" s="123" t="n"/>
      <c r="O8" s="123" t="n"/>
      <c r="P8" s="123" t="n"/>
      <c r="Q8" s="123" t="n"/>
      <c r="R8" s="123" t="n"/>
      <c r="S8" s="123" t="n"/>
      <c r="T8" s="123" t="n"/>
      <c r="U8" s="124" t="n"/>
      <c r="V8" s="125" t="n"/>
      <c r="W8" s="123" t="n"/>
      <c r="X8" s="123" t="n"/>
      <c r="Y8" s="123" t="n"/>
      <c r="Z8" s="123" t="n"/>
      <c r="AA8" s="123" t="n"/>
      <c r="AB8" s="123" t="n"/>
      <c r="AC8" s="123" t="n"/>
      <c r="AD8" s="123" t="n"/>
      <c r="AE8" s="124" t="n"/>
      <c r="AF8" s="125" t="n"/>
      <c r="AG8" s="123" t="n"/>
      <c r="AH8" s="123" t="n"/>
      <c r="AI8" s="123" t="n"/>
      <c r="AJ8" s="123" t="n"/>
      <c r="AK8" s="123" t="n"/>
      <c r="AL8" s="123" t="n"/>
      <c r="AM8" s="123" t="n"/>
      <c r="AN8" s="123" t="n"/>
      <c r="AO8" s="124" t="n"/>
      <c r="AP8" s="125" t="n"/>
    </row>
    <row r="9" ht="35" customHeight="1" s="173" thickBot="1">
      <c r="A9" s="81" t="inlineStr">
        <is>
          <t>Imbal hasil giro wadiah - Mata uang asing</t>
        </is>
      </c>
      <c r="B9" s="81" t="n"/>
      <c r="C9" s="123" t="n">
        <v>0</v>
      </c>
      <c r="D9" s="123" t="n">
        <v>0</v>
      </c>
      <c r="E9" s="123" t="inlineStr"/>
      <c r="F9" s="123" t="n">
        <v>0</v>
      </c>
      <c r="G9" s="123" t="n">
        <v>0</v>
      </c>
      <c r="H9" s="123" t="n"/>
      <c r="I9" s="123" t="n"/>
      <c r="J9" s="123" t="n"/>
      <c r="K9" s="123" t="n"/>
      <c r="L9" s="123" t="n"/>
      <c r="M9" s="123" t="n"/>
      <c r="N9" s="123" t="n"/>
      <c r="O9" s="123" t="n"/>
      <c r="P9" s="123" t="n"/>
      <c r="Q9" s="123" t="n"/>
      <c r="R9" s="123" t="n"/>
      <c r="S9" s="123" t="n"/>
      <c r="T9" s="123" t="n"/>
      <c r="U9" s="123" t="n"/>
      <c r="V9" s="123" t="n"/>
      <c r="W9" s="123" t="n"/>
      <c r="X9" s="123" t="n"/>
      <c r="Y9" s="123" t="n"/>
      <c r="Z9" s="123" t="n"/>
      <c r="AA9" s="123" t="n"/>
      <c r="AB9" s="123" t="n"/>
      <c r="AC9" s="123" t="n"/>
      <c r="AD9" s="123" t="n"/>
      <c r="AE9" s="123" t="n"/>
      <c r="AF9" s="123" t="n"/>
      <c r="AG9" s="123" t="n"/>
      <c r="AH9" s="123" t="n"/>
      <c r="AI9" s="123" t="n"/>
      <c r="AJ9" s="123" t="n"/>
      <c r="AK9" s="123" t="n"/>
      <c r="AL9" s="123" t="n"/>
      <c r="AM9" s="123" t="n"/>
      <c r="AN9" s="123" t="n"/>
      <c r="AO9" s="123" t="n"/>
      <c r="AP9" s="123" t="n"/>
    </row>
    <row r="10" ht="35" customHeight="1" s="173" thickBot="1">
      <c r="A10" s="126" t="inlineStr">
        <is>
          <t>Tingkat bunga tabungan</t>
        </is>
      </c>
      <c r="B10" s="80" t="n"/>
      <c r="C10" s="127" t="inlineStr"/>
      <c r="D10" s="127" t="n">
        <v>0.0031</v>
      </c>
      <c r="E10" s="127" t="inlineStr"/>
      <c r="F10" s="127" t="n">
        <v>0.0017</v>
      </c>
      <c r="G10" s="127" t="n">
        <v>0.0018</v>
      </c>
      <c r="H10" s="127" t="n"/>
      <c r="I10" s="127" t="n"/>
      <c r="J10" s="127" t="n"/>
      <c r="K10" s="127" t="n"/>
      <c r="L10" s="127" t="n"/>
      <c r="M10" s="127" t="n"/>
      <c r="N10" s="127" t="n"/>
      <c r="O10" s="127" t="n"/>
      <c r="P10" s="127" t="n"/>
      <c r="Q10" s="127" t="n"/>
      <c r="R10" s="127" t="n"/>
      <c r="S10" s="127" t="n"/>
      <c r="T10" s="127" t="n"/>
      <c r="U10" s="127" t="n"/>
      <c r="V10" s="127" t="n"/>
      <c r="W10" s="127" t="n"/>
      <c r="X10" s="127" t="n"/>
      <c r="Y10" s="127" t="n"/>
      <c r="Z10" s="127" t="n"/>
      <c r="AA10" s="127" t="n"/>
      <c r="AB10" s="127" t="n"/>
      <c r="AC10" s="127" t="n"/>
      <c r="AD10" s="127" t="n"/>
      <c r="AE10" s="127" t="n"/>
      <c r="AF10" s="127" t="n"/>
      <c r="AG10" s="127" t="n"/>
      <c r="AH10" s="127" t="n"/>
      <c r="AI10" s="127" t="n"/>
      <c r="AJ10" s="127" t="n"/>
      <c r="AK10" s="127" t="n"/>
      <c r="AL10" s="127" t="n"/>
      <c r="AM10" s="127" t="n"/>
      <c r="AN10" s="127" t="n"/>
      <c r="AO10" s="127" t="n"/>
      <c r="AP10" s="127" t="n"/>
    </row>
    <row r="11" ht="35" customHeight="1" s="173" thickBot="1">
      <c r="A11" s="81" t="inlineStr">
        <is>
          <t>Tingkat bunga tabungan - Rupiah</t>
        </is>
      </c>
      <c r="B11" s="81" t="n"/>
      <c r="C11" s="123" t="n">
        <v>0.0024</v>
      </c>
      <c r="D11" s="123" t="n">
        <v>0.0027</v>
      </c>
      <c r="E11" s="123" t="n">
        <v>0.0012</v>
      </c>
      <c r="F11" s="123" t="n">
        <v>0.0013</v>
      </c>
      <c r="G11" s="123" t="n">
        <v>0.0014</v>
      </c>
      <c r="H11" s="123" t="n"/>
      <c r="I11" s="123" t="n"/>
      <c r="J11" s="123" t="n"/>
      <c r="K11" s="124" t="n"/>
      <c r="L11" s="125" t="n"/>
      <c r="M11" s="123" t="n"/>
      <c r="N11" s="123" t="n"/>
      <c r="O11" s="123" t="n"/>
      <c r="P11" s="123" t="n"/>
      <c r="Q11" s="123" t="n"/>
      <c r="R11" s="123" t="n"/>
      <c r="S11" s="123" t="n"/>
      <c r="T11" s="123" t="n"/>
      <c r="U11" s="124" t="n"/>
      <c r="V11" s="125" t="n"/>
      <c r="W11" s="123" t="n"/>
      <c r="X11" s="123" t="n"/>
      <c r="Y11" s="123" t="n"/>
      <c r="Z11" s="123" t="n"/>
      <c r="AA11" s="123" t="n"/>
      <c r="AB11" s="123" t="n"/>
      <c r="AC11" s="123" t="n"/>
      <c r="AD11" s="123" t="n"/>
      <c r="AE11" s="124" t="n"/>
      <c r="AF11" s="125" t="n"/>
      <c r="AG11" s="123" t="n"/>
      <c r="AH11" s="123" t="n"/>
      <c r="AI11" s="123" t="n"/>
      <c r="AJ11" s="123" t="n"/>
      <c r="AK11" s="123" t="n"/>
      <c r="AL11" s="123" t="n"/>
      <c r="AM11" s="123" t="n"/>
      <c r="AN11" s="123" t="n"/>
      <c r="AO11" s="124" t="n"/>
      <c r="AP11" s="125" t="n"/>
    </row>
    <row r="12" ht="35" customHeight="1" s="173" thickBot="1">
      <c r="A12" s="81" t="inlineStr">
        <is>
          <t>Tingkat bunga tabungan - Mata uang asing</t>
        </is>
      </c>
      <c r="B12" s="81" t="n"/>
      <c r="C12" s="123" t="n">
        <v>0.0037</v>
      </c>
      <c r="D12" s="123" t="n">
        <v>0.0004</v>
      </c>
      <c r="E12" s="123" t="inlineStr"/>
      <c r="F12" s="123" t="n">
        <v>0.0004</v>
      </c>
      <c r="G12" s="123" t="n">
        <v>0.0004</v>
      </c>
      <c r="H12" s="123" t="n"/>
      <c r="I12" s="123" t="n"/>
      <c r="J12" s="123" t="n"/>
      <c r="K12" s="123" t="n"/>
      <c r="L12" s="123" t="n"/>
      <c r="M12" s="123" t="n"/>
      <c r="N12" s="123" t="n"/>
      <c r="O12" s="123" t="n"/>
      <c r="P12" s="123" t="n"/>
      <c r="Q12" s="123" t="n"/>
      <c r="R12" s="123" t="n"/>
      <c r="S12" s="123" t="n"/>
      <c r="T12" s="123" t="n"/>
      <c r="U12" s="123" t="n"/>
      <c r="V12" s="123" t="n"/>
      <c r="W12" s="123" t="n"/>
      <c r="X12" s="123" t="n"/>
      <c r="Y12" s="123" t="n"/>
      <c r="Z12" s="123" t="n"/>
      <c r="AA12" s="123" t="n"/>
      <c r="AB12" s="123" t="n"/>
      <c r="AC12" s="123" t="n"/>
      <c r="AD12" s="123" t="n"/>
      <c r="AE12" s="123" t="n"/>
      <c r="AF12" s="123" t="n"/>
      <c r="AG12" s="123" t="n"/>
      <c r="AH12" s="123" t="n"/>
      <c r="AI12" s="123" t="n"/>
      <c r="AJ12" s="123" t="n"/>
      <c r="AK12" s="123" t="n"/>
      <c r="AL12" s="123" t="n"/>
      <c r="AM12" s="123" t="n"/>
      <c r="AN12" s="123" t="n"/>
      <c r="AO12" s="123" t="n"/>
      <c r="AP12" s="123" t="n"/>
    </row>
    <row r="13" ht="35" customHeight="1" s="173" thickBot="1">
      <c r="A13" s="126" t="inlineStr">
        <is>
          <t>Imbal hasil tabungan wadiah</t>
        </is>
      </c>
      <c r="B13" s="80" t="n"/>
      <c r="C13" s="127" t="inlineStr"/>
      <c r="D13" s="127" t="inlineStr"/>
      <c r="E13" s="127" t="n">
        <v>0</v>
      </c>
      <c r="F13" s="127" t="n">
        <v>0</v>
      </c>
      <c r="G13" s="127" t="n">
        <v>0</v>
      </c>
      <c r="H13" s="127" t="n"/>
      <c r="I13" s="127" t="n"/>
      <c r="J13" s="127" t="n"/>
      <c r="K13" s="127" t="n"/>
      <c r="L13" s="127" t="n"/>
      <c r="M13" s="127" t="n"/>
      <c r="N13" s="127" t="n"/>
      <c r="O13" s="127" t="n"/>
      <c r="P13" s="127" t="n"/>
      <c r="Q13" s="127" t="n"/>
      <c r="R13" s="127" t="n"/>
      <c r="S13" s="127" t="n"/>
      <c r="T13" s="127" t="n"/>
      <c r="U13" s="127" t="n"/>
      <c r="V13" s="127" t="n"/>
      <c r="W13" s="127" t="n"/>
      <c r="X13" s="127" t="n"/>
      <c r="Y13" s="127" t="n"/>
      <c r="Z13" s="127" t="n"/>
      <c r="AA13" s="127" t="n"/>
      <c r="AB13" s="127" t="n"/>
      <c r="AC13" s="127" t="n"/>
      <c r="AD13" s="127" t="n"/>
      <c r="AE13" s="127" t="n"/>
      <c r="AF13" s="127" t="n"/>
      <c r="AG13" s="127" t="n"/>
      <c r="AH13" s="127" t="n"/>
      <c r="AI13" s="127" t="n"/>
      <c r="AJ13" s="127" t="n"/>
      <c r="AK13" s="127" t="n"/>
      <c r="AL13" s="127" t="n"/>
      <c r="AM13" s="127" t="n"/>
      <c r="AN13" s="127" t="n"/>
      <c r="AO13" s="127" t="n"/>
      <c r="AP13" s="127" t="n"/>
    </row>
    <row r="14" ht="35" customHeight="1" s="173" thickBot="1">
      <c r="A14" s="81" t="inlineStr">
        <is>
          <t>Imbal hasil tabungan wadiah - Rupiah</t>
        </is>
      </c>
      <c r="B14" s="81" t="n"/>
      <c r="C14" s="123" t="n">
        <v>0.0165</v>
      </c>
      <c r="D14" s="123" t="n">
        <v>0.0158</v>
      </c>
      <c r="E14" s="123" t="n">
        <v>0</v>
      </c>
      <c r="F14" s="123" t="n">
        <v>0</v>
      </c>
      <c r="G14" s="123" t="n">
        <v>0</v>
      </c>
      <c r="H14" s="123" t="n"/>
      <c r="I14" s="123" t="n"/>
      <c r="J14" s="123" t="n"/>
      <c r="K14" s="124" t="n"/>
      <c r="L14" s="125" t="n"/>
      <c r="M14" s="123" t="n"/>
      <c r="N14" s="123" t="n"/>
      <c r="O14" s="123" t="n"/>
      <c r="P14" s="123" t="n"/>
      <c r="Q14" s="123" t="n"/>
      <c r="R14" s="123" t="n"/>
      <c r="S14" s="123" t="n"/>
      <c r="T14" s="123" t="n"/>
      <c r="U14" s="124" t="n"/>
      <c r="V14" s="125" t="n"/>
      <c r="W14" s="123" t="n"/>
      <c r="X14" s="123" t="n"/>
      <c r="Y14" s="123" t="n"/>
      <c r="Z14" s="123" t="n"/>
      <c r="AA14" s="123" t="n"/>
      <c r="AB14" s="123" t="n"/>
      <c r="AC14" s="123" t="n"/>
      <c r="AD14" s="123" t="n"/>
      <c r="AE14" s="124" t="n"/>
      <c r="AF14" s="125" t="n"/>
      <c r="AG14" s="123" t="n"/>
      <c r="AH14" s="123" t="n"/>
      <c r="AI14" s="123" t="n"/>
      <c r="AJ14" s="123" t="n"/>
      <c r="AK14" s="123" t="n"/>
      <c r="AL14" s="123" t="n"/>
      <c r="AM14" s="123" t="n"/>
      <c r="AN14" s="123" t="n"/>
      <c r="AO14" s="124" t="n"/>
      <c r="AP14" s="125" t="n"/>
    </row>
    <row r="15" ht="35" customHeight="1" s="173" thickBot="1">
      <c r="A15" s="81" t="inlineStr">
        <is>
          <t>Imbal hasil tabungan wadiah - Mata uang asing</t>
        </is>
      </c>
      <c r="B15" s="81" t="n"/>
      <c r="C15" s="123" t="n">
        <v>0</v>
      </c>
      <c r="D15" s="123" t="n">
        <v>0</v>
      </c>
      <c r="E15" s="123" t="n">
        <v>0</v>
      </c>
      <c r="F15" s="123" t="n">
        <v>0</v>
      </c>
      <c r="G15" s="123" t="n">
        <v>0</v>
      </c>
      <c r="H15" s="123" t="n"/>
      <c r="I15" s="123" t="n"/>
      <c r="J15" s="123" t="n"/>
      <c r="K15" s="123" t="n"/>
      <c r="L15" s="123" t="n"/>
      <c r="M15" s="123" t="n"/>
      <c r="N15" s="123" t="n"/>
      <c r="O15" s="123" t="n"/>
      <c r="P15" s="123" t="n"/>
      <c r="Q15" s="123" t="n"/>
      <c r="R15" s="123" t="n"/>
      <c r="S15" s="123" t="n"/>
      <c r="T15" s="123" t="n"/>
      <c r="U15" s="123" t="n"/>
      <c r="V15" s="123" t="n"/>
      <c r="W15" s="123" t="n"/>
      <c r="X15" s="123" t="n"/>
      <c r="Y15" s="123" t="n"/>
      <c r="Z15" s="123" t="n"/>
      <c r="AA15" s="123" t="n"/>
      <c r="AB15" s="123" t="n"/>
      <c r="AC15" s="123" t="n"/>
      <c r="AD15" s="123" t="n"/>
      <c r="AE15" s="123" t="n"/>
      <c r="AF15" s="123" t="n"/>
      <c r="AG15" s="123" t="n"/>
      <c r="AH15" s="123" t="n"/>
      <c r="AI15" s="123" t="n"/>
      <c r="AJ15" s="123" t="n"/>
      <c r="AK15" s="123" t="n"/>
      <c r="AL15" s="123" t="n"/>
      <c r="AM15" s="123" t="n"/>
      <c r="AN15" s="123" t="n"/>
      <c r="AO15" s="123" t="n"/>
      <c r="AP15" s="123" t="n"/>
    </row>
    <row r="16" ht="35" customHeight="1" s="173" thickBot="1">
      <c r="A16" s="126" t="inlineStr">
        <is>
          <t>Tingkat bunga deposito berjangka</t>
        </is>
      </c>
      <c r="B16" s="80" t="n"/>
      <c r="C16" s="127" t="inlineStr"/>
      <c r="D16" s="127" t="n">
        <v>0.0385</v>
      </c>
      <c r="E16" s="127" t="inlineStr"/>
      <c r="F16" s="127" t="n">
        <v>0.0515</v>
      </c>
      <c r="G16" s="127" t="n">
        <v>0.0531</v>
      </c>
      <c r="H16" s="127" t="n"/>
      <c r="I16" s="127" t="n"/>
      <c r="J16" s="127" t="n"/>
      <c r="K16" s="127" t="n"/>
      <c r="L16" s="127" t="n"/>
      <c r="M16" s="127" t="n"/>
      <c r="N16" s="127" t="n"/>
      <c r="O16" s="127" t="n"/>
      <c r="P16" s="127" t="n"/>
      <c r="Q16" s="127" t="n"/>
      <c r="R16" s="127" t="n"/>
      <c r="S16" s="127" t="n"/>
      <c r="T16" s="127" t="n"/>
      <c r="U16" s="127" t="n"/>
      <c r="V16" s="127" t="n"/>
      <c r="W16" s="127" t="n"/>
      <c r="X16" s="127" t="n"/>
      <c r="Y16" s="127" t="n"/>
      <c r="Z16" s="127" t="n"/>
      <c r="AA16" s="127" t="n"/>
      <c r="AB16" s="127" t="n"/>
      <c r="AC16" s="127" t="n"/>
      <c r="AD16" s="127" t="n"/>
      <c r="AE16" s="127" t="n"/>
      <c r="AF16" s="127" t="n"/>
      <c r="AG16" s="127" t="n"/>
      <c r="AH16" s="127" t="n"/>
      <c r="AI16" s="127" t="n"/>
      <c r="AJ16" s="127" t="n"/>
      <c r="AK16" s="127" t="n"/>
      <c r="AL16" s="127" t="n"/>
      <c r="AM16" s="127" t="n"/>
      <c r="AN16" s="127" t="n"/>
      <c r="AO16" s="127" t="n"/>
      <c r="AP16" s="127" t="n"/>
    </row>
    <row r="17" ht="35" customHeight="1" s="173" thickBot="1">
      <c r="A17" s="81" t="inlineStr">
        <is>
          <t>Tingkat bunga deposito berjangka - Rupiah</t>
        </is>
      </c>
      <c r="B17" s="81" t="n"/>
      <c r="C17" s="123" t="n">
        <v>0.0347</v>
      </c>
      <c r="D17" s="123" t="n">
        <v>0.0338</v>
      </c>
      <c r="E17" s="123" t="n">
        <v>0.0348</v>
      </c>
      <c r="F17" s="123" t="n">
        <v>0.0349</v>
      </c>
      <c r="G17" s="123" t="n">
        <v>0.0351</v>
      </c>
      <c r="H17" s="123" t="n"/>
      <c r="I17" s="123" t="n"/>
      <c r="J17" s="123" t="n"/>
      <c r="K17" s="124" t="n"/>
      <c r="L17" s="125" t="n"/>
      <c r="M17" s="123" t="n"/>
      <c r="N17" s="123" t="n"/>
      <c r="O17" s="123" t="n"/>
      <c r="P17" s="123" t="n"/>
      <c r="Q17" s="123" t="n"/>
      <c r="R17" s="123" t="n"/>
      <c r="S17" s="123" t="n"/>
      <c r="T17" s="123" t="n"/>
      <c r="U17" s="124" t="n"/>
      <c r="V17" s="125" t="n"/>
      <c r="W17" s="123" t="n"/>
      <c r="X17" s="123" t="n"/>
      <c r="Y17" s="123" t="n"/>
      <c r="Z17" s="123" t="n"/>
      <c r="AA17" s="123" t="n"/>
      <c r="AB17" s="123" t="n"/>
      <c r="AC17" s="123" t="n"/>
      <c r="AD17" s="123" t="n"/>
      <c r="AE17" s="124" t="n"/>
      <c r="AF17" s="125" t="n"/>
      <c r="AG17" s="123" t="n"/>
      <c r="AH17" s="123" t="n"/>
      <c r="AI17" s="123" t="n"/>
      <c r="AJ17" s="123" t="n"/>
      <c r="AK17" s="123" t="n"/>
      <c r="AL17" s="123" t="n"/>
      <c r="AM17" s="123" t="n"/>
      <c r="AN17" s="123" t="n"/>
      <c r="AO17" s="124" t="n"/>
      <c r="AP17" s="125" t="n"/>
    </row>
    <row r="18" ht="35" customHeight="1" s="173" thickBot="1">
      <c r="A18" s="81" t="inlineStr">
        <is>
          <t>Tingkat bunga deposito berjangka - Mata uang asing</t>
        </is>
      </c>
      <c r="B18" s="81" t="n"/>
      <c r="C18" s="123" t="n">
        <v>0.0035</v>
      </c>
      <c r="D18" s="123" t="n">
        <v>0.0047</v>
      </c>
      <c r="E18" s="123" t="n">
        <v>0.0131</v>
      </c>
      <c r="F18" s="123" t="n">
        <v>0.0166</v>
      </c>
      <c r="G18" s="123" t="n">
        <v>0.018</v>
      </c>
      <c r="H18" s="123" t="n"/>
      <c r="I18" s="123" t="n"/>
      <c r="J18" s="123" t="n"/>
      <c r="K18" s="123" t="n"/>
      <c r="L18" s="123" t="n"/>
      <c r="M18" s="123" t="n"/>
      <c r="N18" s="123" t="n"/>
      <c r="O18" s="123" t="n"/>
      <c r="P18" s="123" t="n"/>
      <c r="Q18" s="123" t="n"/>
      <c r="R18" s="123" t="n"/>
      <c r="S18" s="123" t="n"/>
      <c r="T18" s="123" t="n"/>
      <c r="U18" s="123" t="n"/>
      <c r="V18" s="123" t="n"/>
      <c r="W18" s="123" t="n"/>
      <c r="X18" s="123" t="n"/>
      <c r="Y18" s="123" t="n"/>
      <c r="Z18" s="123" t="n"/>
      <c r="AA18" s="123" t="n"/>
      <c r="AB18" s="123" t="n"/>
      <c r="AC18" s="123" t="n"/>
      <c r="AD18" s="123" t="n"/>
      <c r="AE18" s="123" t="n"/>
      <c r="AF18" s="123" t="n"/>
      <c r="AG18" s="123" t="n"/>
      <c r="AH18" s="123" t="n"/>
      <c r="AI18" s="123" t="n"/>
      <c r="AJ18" s="123" t="n"/>
      <c r="AK18" s="123" t="n"/>
      <c r="AL18" s="123" t="n"/>
      <c r="AM18" s="123" t="n"/>
      <c r="AN18" s="123" t="n"/>
      <c r="AO18" s="123" t="n"/>
      <c r="AP18" s="123" t="n"/>
    </row>
    <row r="19" ht="35" customHeight="1" s="173" thickBot="1">
      <c r="A19" s="126" t="inlineStr">
        <is>
          <t>Imbal hasil deposito wakalah</t>
        </is>
      </c>
      <c r="B19" s="80" t="n"/>
      <c r="C19" s="127" t="inlineStr"/>
      <c r="D19" s="127" t="inlineStr"/>
      <c r="E19" s="127" t="inlineStr"/>
      <c r="F19" s="127" t="n">
        <v>0</v>
      </c>
      <c r="G19" s="127" t="n">
        <v>0</v>
      </c>
      <c r="H19" s="127" t="n"/>
      <c r="I19" s="127" t="n"/>
      <c r="J19" s="127" t="n"/>
      <c r="K19" s="127" t="n"/>
      <c r="L19" s="127" t="n"/>
      <c r="M19" s="127" t="n"/>
      <c r="N19" s="127" t="n"/>
      <c r="O19" s="127" t="n"/>
      <c r="P19" s="127" t="n"/>
      <c r="Q19" s="127" t="n"/>
      <c r="R19" s="127" t="n"/>
      <c r="S19" s="127" t="n"/>
      <c r="T19" s="127" t="n"/>
      <c r="U19" s="127" t="n"/>
      <c r="V19" s="127" t="n"/>
      <c r="W19" s="127" t="n"/>
      <c r="X19" s="127" t="n"/>
      <c r="Y19" s="127" t="n"/>
      <c r="Z19" s="127" t="n"/>
      <c r="AA19" s="127" t="n"/>
      <c r="AB19" s="127" t="n"/>
      <c r="AC19" s="127" t="n"/>
      <c r="AD19" s="127" t="n"/>
      <c r="AE19" s="127" t="n"/>
      <c r="AF19" s="127" t="n"/>
      <c r="AG19" s="127" t="n"/>
      <c r="AH19" s="127" t="n"/>
      <c r="AI19" s="127" t="n"/>
      <c r="AJ19" s="127" t="n"/>
      <c r="AK19" s="127" t="n"/>
      <c r="AL19" s="127" t="n"/>
      <c r="AM19" s="127" t="n"/>
      <c r="AN19" s="127" t="n"/>
      <c r="AO19" s="127" t="n"/>
      <c r="AP19" s="127" t="n"/>
    </row>
    <row r="20" ht="35" customHeight="1" s="173" thickBot="1">
      <c r="A20" s="81" t="inlineStr">
        <is>
          <t>Imbal hasil deposito wakalah - Rupiah</t>
        </is>
      </c>
      <c r="B20" s="81" t="n"/>
      <c r="C20" s="123" t="n">
        <v>0.044</v>
      </c>
      <c r="D20" s="123" t="n">
        <v>0</v>
      </c>
      <c r="E20" s="123" t="n">
        <v>0</v>
      </c>
      <c r="F20" s="123" t="n">
        <v>0</v>
      </c>
      <c r="G20" s="123" t="n">
        <v>0</v>
      </c>
      <c r="H20" s="123" t="n"/>
      <c r="I20" s="123" t="n"/>
      <c r="J20" s="123" t="n"/>
      <c r="K20" s="124" t="n"/>
      <c r="L20" s="125" t="n"/>
      <c r="M20" s="123" t="n"/>
      <c r="N20" s="123" t="n"/>
      <c r="O20" s="123" t="n"/>
      <c r="P20" s="123" t="n"/>
      <c r="Q20" s="123" t="n"/>
      <c r="R20" s="123" t="n"/>
      <c r="S20" s="123" t="n"/>
      <c r="T20" s="123" t="n"/>
      <c r="U20" s="124" t="n"/>
      <c r="V20" s="125" t="n"/>
      <c r="W20" s="123" t="n"/>
      <c r="X20" s="123" t="n"/>
      <c r="Y20" s="123" t="n"/>
      <c r="Z20" s="123" t="n"/>
      <c r="AA20" s="123" t="n"/>
      <c r="AB20" s="123" t="n"/>
      <c r="AC20" s="123" t="n"/>
      <c r="AD20" s="123" t="n"/>
      <c r="AE20" s="124" t="n"/>
      <c r="AF20" s="125" t="n"/>
      <c r="AG20" s="123" t="n"/>
      <c r="AH20" s="123" t="n"/>
      <c r="AI20" s="123" t="n"/>
      <c r="AJ20" s="123" t="n"/>
      <c r="AK20" s="123" t="n"/>
      <c r="AL20" s="123" t="n"/>
      <c r="AM20" s="123" t="n"/>
      <c r="AN20" s="123" t="n"/>
      <c r="AO20" s="124" t="n"/>
      <c r="AP20" s="125" t="n"/>
    </row>
    <row r="21" ht="35" customHeight="1" s="173" thickBot="1">
      <c r="A21" s="81" t="inlineStr">
        <is>
          <t>Imbal hasil deposito wakalah - Mata uang asing</t>
        </is>
      </c>
      <c r="B21" s="81" t="n"/>
      <c r="C21" s="123" t="n">
        <v>0</v>
      </c>
      <c r="D21" s="123" t="n">
        <v>0</v>
      </c>
      <c r="E21" s="123" t="inlineStr"/>
      <c r="F21" s="123" t="n">
        <v>0</v>
      </c>
      <c r="G21" s="123" t="n">
        <v>0</v>
      </c>
      <c r="H21" s="123" t="n"/>
      <c r="I21" s="123" t="n"/>
      <c r="J21" s="123" t="n"/>
      <c r="K21" s="123" t="n"/>
      <c r="L21" s="123" t="n"/>
      <c r="M21" s="123" t="n"/>
      <c r="N21" s="123" t="n"/>
      <c r="O21" s="123" t="n"/>
      <c r="P21" s="123" t="n"/>
      <c r="Q21" s="123" t="n"/>
      <c r="R21" s="123" t="n"/>
      <c r="S21" s="123" t="n"/>
      <c r="T21" s="123" t="n"/>
      <c r="U21" s="123" t="n"/>
      <c r="V21" s="123" t="n"/>
      <c r="W21" s="123" t="n"/>
      <c r="X21" s="123" t="n"/>
      <c r="Y21" s="123" t="n"/>
      <c r="Z21" s="123" t="n"/>
      <c r="AA21" s="123" t="n"/>
      <c r="AB21" s="123" t="n"/>
      <c r="AC21" s="123" t="n"/>
      <c r="AD21" s="123" t="n"/>
      <c r="AE21" s="123" t="n"/>
      <c r="AF21" s="123" t="n"/>
      <c r="AG21" s="123" t="n"/>
      <c r="AH21" s="123" t="n"/>
      <c r="AI21" s="123" t="n"/>
      <c r="AJ21" s="123" t="n"/>
      <c r="AK21" s="123" t="n"/>
      <c r="AL21" s="123" t="n"/>
      <c r="AM21" s="123" t="n"/>
      <c r="AN21" s="123" t="n"/>
      <c r="AO21" s="123" t="n"/>
      <c r="AP21" s="123" t="n"/>
    </row>
  </sheetData>
  <mergeCells count="2">
    <mergeCell ref="A1:C1"/>
    <mergeCell ref="A2:C2"/>
  </mergeCells>
  <dataValidations count="1">
    <dataValidation sqref="C4:AP4 C5:J5 C6:AP7 C8:J8 C9:AP10 C11:J11 C12:AP13 C14:J14 C15:AP16 C17:J17 C18:AP19 C20:J20 C21:AP21 M5:T5 M8:T8 M11:T11 M14:T14 M17:T17 M20:T20 W5:AD5 W8:AD8 W11:AD11 W14:AD14 W17:AD17 W20:AD20 AG5:AN5 AG8:AN8 AG11:AN11 AG14:AN14 AG17:AN17 AG20:AN20"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5.xml><?xml version="1.0" encoding="utf-8"?>
<worksheet xmlns="http://schemas.openxmlformats.org/spreadsheetml/2006/main">
  <sheetPr>
    <outlinePr summaryBelow="1" summaryRight="1"/>
    <pageSetUpPr/>
  </sheetPr>
  <dimension ref="A1:Z21"/>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Pendapatan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inlineStr">
        <is>
          <t>2025-12-31</t>
        </is>
      </c>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Pendapatan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Pendapatan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Kredit yang diberikan</t>
        </is>
      </c>
      <c r="B6" s="134" t="n"/>
      <c r="C6" s="135" t="n">
        <v>10609.857</v>
      </c>
      <c r="D6" s="135" t="n">
        <v>11026.341</v>
      </c>
      <c r="E6" s="135" t="n">
        <v>11542.609</v>
      </c>
      <c r="F6" s="135" t="n">
        <v>12821.275</v>
      </c>
      <c r="G6" s="135" t="n">
        <v>13655.7</v>
      </c>
      <c r="H6" s="135" t="n"/>
      <c r="I6" s="135" t="n"/>
      <c r="J6" s="135" t="n"/>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Obligasi pemerintah</t>
        </is>
      </c>
      <c r="B7" s="134" t="n"/>
      <c r="C7" s="135" t="n">
        <v>264.852</v>
      </c>
      <c r="D7" s="135" t="n">
        <v>225.31</v>
      </c>
      <c r="E7" s="135" t="n">
        <v>120.071</v>
      </c>
      <c r="F7" s="135" t="n">
        <v>126.45</v>
      </c>
      <c r="G7" s="135" t="n">
        <v>139.254</v>
      </c>
      <c r="H7" s="135" t="n"/>
      <c r="I7" s="135" t="n"/>
      <c r="J7" s="135" t="n"/>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Pendapatan pembiayaan konsumen</t>
        </is>
      </c>
      <c r="B8" s="134" t="n"/>
      <c r="C8" s="135" t="inlineStr"/>
      <c r="D8" s="135" t="inlineStr"/>
      <c r="E8" s="135" t="inlineStr"/>
      <c r="F8" s="135" t="inlineStr"/>
      <c r="G8" s="135" t="inlineStr"/>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Efek-efek</t>
        </is>
      </c>
      <c r="B9" s="134" t="n"/>
      <c r="C9" s="135" t="n">
        <v>1041.175</v>
      </c>
      <c r="D9" s="135" t="n">
        <v>1028.364</v>
      </c>
      <c r="E9" s="135" t="n">
        <v>1227.425</v>
      </c>
      <c r="F9" s="135" t="n">
        <v>1326.88</v>
      </c>
      <c r="G9" s="135" t="n">
        <v>1423.337</v>
      </c>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35" customHeight="1" s="173" thickBot="1">
      <c r="A10" s="138" t="inlineStr">
        <is>
          <t>Penempatan pada Bank Indonesia dan bank lain</t>
        </is>
      </c>
      <c r="B10" s="134" t="n"/>
      <c r="C10" s="135" t="n">
        <v>487.801</v>
      </c>
      <c r="D10" s="135" t="n">
        <v>514.022</v>
      </c>
      <c r="E10" s="135" t="n">
        <v>365.019</v>
      </c>
      <c r="F10" s="135" t="n">
        <v>489.445</v>
      </c>
      <c r="G10" s="135" t="n">
        <v>439.604</v>
      </c>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Lain-lain</t>
        </is>
      </c>
      <c r="B11" s="134" t="n"/>
      <c r="C11" s="135" t="n"/>
      <c r="D11" s="135" t="n"/>
      <c r="E11" s="135" t="n"/>
      <c r="F11" s="135" t="n"/>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9" t="inlineStr">
        <is>
          <t>Subjumlah pendapatan bunga</t>
        </is>
      </c>
      <c r="B12" s="134" t="n"/>
      <c r="C12" s="137" t="n">
        <v>12486.423</v>
      </c>
      <c r="D12" s="137" t="n">
        <v>12851.31</v>
      </c>
      <c r="E12" s="137" t="n">
        <v>13321.107</v>
      </c>
      <c r="F12" s="137" t="n">
        <v>14801.227</v>
      </c>
      <c r="G12" s="137" t="n">
        <v>15669.426</v>
      </c>
      <c r="H12" s="137" t="n"/>
      <c r="I12" s="137" t="n"/>
      <c r="J12" s="137" t="n"/>
      <c r="K12" s="137" t="n"/>
      <c r="L12" s="137" t="n"/>
      <c r="M12" s="137" t="n"/>
      <c r="N12" s="137" t="n"/>
      <c r="O12" s="137" t="n"/>
      <c r="P12" s="137" t="n"/>
      <c r="Q12" s="137" t="n"/>
      <c r="R12" s="137" t="n"/>
      <c r="S12" s="137" t="n"/>
      <c r="T12" s="137" t="n"/>
      <c r="U12" s="137" t="n"/>
      <c r="V12" s="137" t="n"/>
      <c r="W12" s="137" t="n"/>
      <c r="X12" s="137" t="n"/>
      <c r="Y12" s="137" t="n"/>
      <c r="Z12" s="137" t="n"/>
    </row>
    <row r="13" ht="35" customHeight="1" s="173" thickBot="1">
      <c r="A13" s="136" t="inlineStr">
        <is>
          <t>Pendapatan syariah dan pendapatan pengelolaan dana oleh bank sebagai mudharib</t>
        </is>
      </c>
      <c r="B13" s="134" t="n"/>
      <c r="C13" s="133" t="n"/>
      <c r="D13" s="133" t="n"/>
      <c r="E13" s="133" t="n"/>
      <c r="F13" s="133" t="n"/>
      <c r="G13" s="133" t="n"/>
      <c r="H13" s="133" t="n"/>
      <c r="I13" s="133" t="n"/>
      <c r="J13" s="133" t="n"/>
      <c r="K13" s="133" t="n"/>
      <c r="L13" s="133" t="n"/>
      <c r="M13" s="133" t="n"/>
      <c r="N13" s="133" t="n"/>
      <c r="O13" s="133" t="n"/>
      <c r="P13" s="133" t="n"/>
      <c r="Q13" s="133" t="n"/>
      <c r="R13" s="133" t="n"/>
      <c r="S13" s="133" t="n"/>
      <c r="T13" s="133" t="n"/>
      <c r="U13" s="133" t="n"/>
      <c r="V13" s="133" t="n"/>
      <c r="W13" s="133" t="n"/>
      <c r="X13" s="133" t="n"/>
      <c r="Y13" s="133" t="n"/>
      <c r="Z13" s="133" t="n"/>
    </row>
    <row r="14" ht="35" customHeight="1" s="173" thickBot="1">
      <c r="A14" s="138" t="inlineStr">
        <is>
          <t>Pendapatan keuntungan murabahah dan pendapatan bersih istishna</t>
        </is>
      </c>
      <c r="B14" s="134" t="n"/>
      <c r="C14" s="135" t="n">
        <v>429.478</v>
      </c>
      <c r="D14" s="135" t="n">
        <v>436.167</v>
      </c>
      <c r="E14" s="135" t="n">
        <v>460.359</v>
      </c>
      <c r="F14" s="135" t="n">
        <v>462.168</v>
      </c>
      <c r="G14" s="135" t="n">
        <v>526.482</v>
      </c>
      <c r="H14" s="135" t="n"/>
      <c r="I14" s="135" t="n"/>
      <c r="J14" s="135" t="n"/>
      <c r="K14" s="135" t="n"/>
      <c r="L14" s="135" t="n"/>
      <c r="M14" s="135" t="n"/>
      <c r="N14" s="135" t="n"/>
      <c r="O14" s="135" t="n"/>
      <c r="P14" s="135" t="n"/>
      <c r="Q14" s="135" t="n"/>
      <c r="R14" s="135" t="n"/>
      <c r="S14" s="135" t="n"/>
      <c r="T14" s="135" t="n"/>
      <c r="U14" s="135" t="n"/>
      <c r="V14" s="135" t="n"/>
      <c r="W14" s="135" t="n"/>
      <c r="X14" s="135" t="n"/>
      <c r="Y14" s="135" t="n"/>
      <c r="Z14" s="135" t="n"/>
    </row>
    <row r="15" ht="18" customHeight="1" s="173" thickBot="1">
      <c r="A15" s="138" t="inlineStr">
        <is>
          <t>Pendapatan bagi hasil musyarakah</t>
        </is>
      </c>
      <c r="B15" s="134" t="n"/>
      <c r="C15" s="135" t="n">
        <v>272.252</v>
      </c>
      <c r="D15" s="135" t="n">
        <v>321.371</v>
      </c>
      <c r="E15" s="135" t="n">
        <v>441.534</v>
      </c>
      <c r="F15" s="135" t="n">
        <v>561.082</v>
      </c>
      <c r="G15" s="135" t="n">
        <v>704.367</v>
      </c>
      <c r="H15" s="135" t="n"/>
      <c r="I15" s="135" t="n"/>
      <c r="J15" s="135" t="n"/>
      <c r="K15" s="135" t="n"/>
      <c r="L15" s="135" t="n"/>
      <c r="M15" s="135" t="n"/>
      <c r="N15" s="135" t="n"/>
      <c r="O15" s="135" t="n"/>
      <c r="P15" s="135" t="n"/>
      <c r="Q15" s="135" t="n"/>
      <c r="R15" s="135" t="n"/>
      <c r="S15" s="135" t="n"/>
      <c r="T15" s="135" t="n"/>
      <c r="U15" s="135" t="n"/>
      <c r="V15" s="135" t="n"/>
      <c r="W15" s="135" t="n"/>
      <c r="X15" s="135" t="n"/>
      <c r="Y15" s="135" t="n"/>
      <c r="Z15" s="135" t="n"/>
    </row>
    <row r="16" hidden="1" ht="18" customHeight="1" s="173" thickBot="1">
      <c r="A16" s="138" t="inlineStr">
        <is>
          <t>Pendapatan bagi hasil mudharabah</t>
        </is>
      </c>
      <c r="B16" s="134" t="n"/>
      <c r="C16" s="135" t="inlineStr"/>
      <c r="D16" s="135" t="inlineStr"/>
      <c r="E16" s="135" t="inlineStr"/>
      <c r="F16" s="135" t="inlineStr"/>
      <c r="G16" s="135" t="inlineStr"/>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Pendapatan ujrah dari pinjaman qardh</t>
        </is>
      </c>
      <c r="B17" s="134" t="n"/>
      <c r="C17" s="135" t="inlineStr"/>
      <c r="D17" s="135" t="inlineStr"/>
      <c r="E17" s="135" t="inlineStr"/>
      <c r="F17" s="135" t="inlineStr"/>
      <c r="G17" s="135" t="inlineStr"/>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t="18" customHeight="1" s="173" thickBot="1">
      <c r="A18" s="138" t="inlineStr">
        <is>
          <t>Pendapatan bersih ijarah</t>
        </is>
      </c>
      <c r="B18" s="134" t="n"/>
      <c r="C18" s="135" t="n">
        <v>18.828</v>
      </c>
      <c r="D18" s="135" t="n">
        <v>14.929</v>
      </c>
      <c r="E18" s="135" t="n">
        <v>14.735</v>
      </c>
      <c r="F18" s="135" t="n">
        <v>15.899</v>
      </c>
      <c r="G18" s="135" t="n">
        <v>27.822</v>
      </c>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t="18" customHeight="1" s="173" thickBot="1">
      <c r="A19" s="138" t="inlineStr">
        <is>
          <t>Lain-lain</t>
        </is>
      </c>
      <c r="B19" s="134" t="n"/>
      <c r="C19" s="135" t="n">
        <v>7.462</v>
      </c>
      <c r="D19" s="135" t="n">
        <v>12.197</v>
      </c>
      <c r="E19" s="135" t="n">
        <v>20.474</v>
      </c>
      <c r="F19" s="135" t="n">
        <v>32.109</v>
      </c>
      <c r="G19" s="135" t="n">
        <v>38.416</v>
      </c>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t="49" customHeight="1" s="173" thickBot="1">
      <c r="A20" s="139" t="inlineStr">
        <is>
          <t>Subjumlah pendapatan syariah dan pendapatan pengelolaan dana oleh bank sebagai mudharib</t>
        </is>
      </c>
      <c r="B20" s="134" t="n"/>
      <c r="C20" s="137" t="n">
        <v>728.02</v>
      </c>
      <c r="D20" s="137" t="n">
        <v>784.664</v>
      </c>
      <c r="E20" s="137" t="n">
        <v>937.102</v>
      </c>
      <c r="F20" s="137" t="n">
        <v>1071.258</v>
      </c>
      <c r="G20" s="137" t="n">
        <v>1297.087</v>
      </c>
      <c r="H20" s="137" t="n"/>
      <c r="I20" s="137" t="n"/>
      <c r="J20" s="137" t="n"/>
      <c r="K20" s="137" t="n"/>
      <c r="L20" s="137" t="n"/>
      <c r="M20" s="137" t="n"/>
      <c r="N20" s="137" t="n"/>
      <c r="O20" s="137" t="n"/>
      <c r="P20" s="137" t="n"/>
      <c r="Q20" s="137" t="n"/>
      <c r="R20" s="137" t="n"/>
      <c r="S20" s="137" t="n"/>
      <c r="T20" s="137" t="n"/>
      <c r="U20" s="137" t="n"/>
      <c r="V20" s="137" t="n"/>
      <c r="W20" s="137" t="n"/>
      <c r="X20" s="137" t="n"/>
      <c r="Y20" s="137" t="n"/>
      <c r="Z20" s="137" t="n"/>
    </row>
    <row r="21" ht="18" customHeight="1" s="173" thickBot="1">
      <c r="A21" s="136" t="inlineStr">
        <is>
          <t>Pendapatan bunga</t>
        </is>
      </c>
      <c r="B21" s="134" t="n"/>
      <c r="C21" s="137" t="n">
        <v>13214.443</v>
      </c>
      <c r="D21" s="137" t="n">
        <v>13635.974</v>
      </c>
      <c r="E21" s="137" t="n">
        <v>14258.209</v>
      </c>
      <c r="F21" s="137" t="n">
        <v>15872.485</v>
      </c>
      <c r="G21" s="137" t="n">
        <v>16966.513</v>
      </c>
      <c r="H21" s="137" t="n"/>
      <c r="I21" s="137" t="n"/>
      <c r="J21" s="137" t="n"/>
      <c r="K21" s="137" t="n"/>
      <c r="L21" s="137" t="n"/>
      <c r="M21" s="137" t="n"/>
      <c r="N21" s="137" t="n"/>
      <c r="O21" s="137" t="n"/>
      <c r="P21" s="137" t="n"/>
      <c r="Q21" s="137" t="n"/>
      <c r="R21" s="137" t="n"/>
      <c r="S21" s="137" t="n"/>
      <c r="T21" s="137" t="n"/>
      <c r="U21" s="137" t="n"/>
      <c r="V21" s="137" t="n"/>
      <c r="W21" s="137" t="n"/>
      <c r="X21" s="137" t="n"/>
      <c r="Y21" s="137" t="n"/>
      <c r="Z21" s="137" t="n"/>
    </row>
  </sheetData>
  <mergeCells count="1">
    <mergeCell ref="A1:C1"/>
  </mergeCells>
  <dataValidations count="1">
    <dataValidation sqref="C6:Z12 C14:Z21"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6.xml><?xml version="1.0" encoding="utf-8"?>
<worksheet xmlns="http://schemas.openxmlformats.org/spreadsheetml/2006/main">
  <sheetPr>
    <outlinePr summaryBelow="1" summaryRight="1"/>
    <pageSetUpPr/>
  </sheetPr>
  <dimension ref="A1:Z28"/>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Beban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inlineStr">
        <is>
          <t>2025-12-31</t>
        </is>
      </c>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Beban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Beban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Deposito berjangka</t>
        </is>
      </c>
      <c r="B6" s="134" t="n"/>
      <c r="C6" s="135" t="n">
        <v>2782.037</v>
      </c>
      <c r="D6" s="135" t="n">
        <v>2406.781</v>
      </c>
      <c r="E6" s="135" t="n">
        <v>3754.578</v>
      </c>
      <c r="F6" s="135" t="n">
        <v>4974.28</v>
      </c>
      <c r="G6" s="135" t="n">
        <v>4563.184</v>
      </c>
      <c r="H6" s="135" t="n"/>
      <c r="I6" s="135" t="n"/>
      <c r="J6" s="135" t="n"/>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Tabungan</t>
        </is>
      </c>
      <c r="B7" s="134" t="n"/>
      <c r="C7" s="135" t="n">
        <v>218.662</v>
      </c>
      <c r="D7" s="135" t="n">
        <v>247.643</v>
      </c>
      <c r="E7" s="135" t="n">
        <v>234.366</v>
      </c>
      <c r="F7" s="135" t="n">
        <v>502.205</v>
      </c>
      <c r="G7" s="135" t="n">
        <v>708.3680000000001</v>
      </c>
      <c r="H7" s="135" t="n"/>
      <c r="I7" s="135" t="n"/>
      <c r="J7" s="135" t="n"/>
      <c r="K7" s="135" t="n"/>
      <c r="L7" s="135" t="n"/>
      <c r="M7" s="135" t="n"/>
      <c r="N7" s="135" t="n"/>
      <c r="O7" s="135" t="n"/>
      <c r="P7" s="135" t="n"/>
      <c r="Q7" s="135" t="n"/>
      <c r="R7" s="135" t="n"/>
      <c r="S7" s="135" t="n"/>
      <c r="T7" s="135" t="n"/>
      <c r="U7" s="135" t="n"/>
      <c r="V7" s="135" t="n"/>
      <c r="W7" s="135" t="n"/>
      <c r="X7" s="135" t="n"/>
      <c r="Y7" s="135" t="n"/>
      <c r="Z7" s="135" t="n"/>
    </row>
    <row r="8" ht="18" customHeight="1" s="173" thickBot="1">
      <c r="A8" s="138" t="inlineStr">
        <is>
          <t>Pinjaman yang diterima</t>
        </is>
      </c>
      <c r="B8" s="134" t="n"/>
      <c r="C8" s="135" t="n">
        <v>615.552</v>
      </c>
      <c r="D8" s="135" t="n">
        <v>675.203</v>
      </c>
      <c r="E8" s="135" t="n">
        <v>1032.09</v>
      </c>
      <c r="F8" s="135" t="n">
        <v>1168.268</v>
      </c>
      <c r="G8" s="135" t="n">
        <v>1196.716</v>
      </c>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Premi penjaminan dana pihak ketiga</t>
        </is>
      </c>
      <c r="B9" s="134" t="n"/>
      <c r="C9" s="135" t="n">
        <v>240.652</v>
      </c>
      <c r="D9" s="135" t="n">
        <v>264.985</v>
      </c>
      <c r="E9" s="135" t="n">
        <v>257.285</v>
      </c>
      <c r="F9" s="135" t="n">
        <v>296.844</v>
      </c>
      <c r="G9" s="135" t="n">
        <v>318.888</v>
      </c>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18" customHeight="1" s="173" thickBot="1">
      <c r="A10" s="138" t="inlineStr">
        <is>
          <t>Giro</t>
        </is>
      </c>
      <c r="B10" s="134" t="n"/>
      <c r="C10" s="135" t="n">
        <v>399.806</v>
      </c>
      <c r="D10" s="135" t="n">
        <v>469.92</v>
      </c>
      <c r="E10" s="135" t="n">
        <v>368.687</v>
      </c>
      <c r="F10" s="135" t="n">
        <v>435.83</v>
      </c>
      <c r="G10" s="135" t="n">
        <v>697.559</v>
      </c>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t="18" customHeight="1" s="173" thickBot="1">
      <c r="A11" s="138" t="inlineStr">
        <is>
          <t>Efek-efek yang diterbitkan</t>
        </is>
      </c>
      <c r="B11" s="134" t="n"/>
      <c r="C11" s="135" t="n">
        <v>501.802</v>
      </c>
      <c r="D11" s="135" t="n">
        <v>530.765</v>
      </c>
      <c r="E11" s="135" t="n">
        <v>542.3869999999999</v>
      </c>
      <c r="F11" s="135" t="n">
        <v>678.557</v>
      </c>
      <c r="G11" s="135" t="n">
        <v>749.621</v>
      </c>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8" t="inlineStr">
        <is>
          <t>Pinjaman dan efek-efek subordinasi</t>
        </is>
      </c>
      <c r="B12" s="134" t="n"/>
      <c r="C12" s="135" t="n">
        <v>0</v>
      </c>
      <c r="D12" s="135" t="n">
        <v>0</v>
      </c>
      <c r="E12" s="135" t="n">
        <v>0</v>
      </c>
      <c r="F12" s="135" t="n">
        <v>0</v>
      </c>
      <c r="G12" s="135" t="n">
        <v>0</v>
      </c>
      <c r="H12" s="135" t="n"/>
      <c r="I12" s="135" t="n"/>
      <c r="J12" s="135" t="n"/>
      <c r="K12" s="135" t="n"/>
      <c r="L12" s="135" t="n"/>
      <c r="M12" s="135" t="n"/>
      <c r="N12" s="135" t="n"/>
      <c r="O12" s="135" t="n"/>
      <c r="P12" s="135" t="n"/>
      <c r="Q12" s="135" t="n"/>
      <c r="R12" s="135" t="n"/>
      <c r="S12" s="135" t="n"/>
      <c r="T12" s="135" t="n"/>
      <c r="U12" s="135" t="n"/>
      <c r="V12" s="135" t="n"/>
      <c r="W12" s="135" t="n"/>
      <c r="X12" s="135" t="n"/>
      <c r="Y12" s="135" t="n"/>
      <c r="Z12" s="135" t="n"/>
    </row>
    <row r="13" hidden="1" ht="18" customHeight="1" s="173" thickBot="1">
      <c r="A13" s="138" t="inlineStr">
        <is>
          <t>Lain-lain</t>
        </is>
      </c>
      <c r="B13" s="134" t="n"/>
      <c r="C13" s="135" t="n"/>
      <c r="D13" s="135" t="n"/>
      <c r="E13" s="135" t="n"/>
      <c r="F13" s="135" t="n"/>
      <c r="G13" s="135" t="n"/>
      <c r="H13" s="135" t="n"/>
      <c r="I13" s="135" t="n"/>
      <c r="J13" s="135" t="n"/>
      <c r="K13" s="135" t="n"/>
      <c r="L13" s="135" t="n"/>
      <c r="M13" s="135" t="n"/>
      <c r="N13" s="135" t="n"/>
      <c r="O13" s="135" t="n"/>
      <c r="P13" s="135" t="n"/>
      <c r="Q13" s="135" t="n"/>
      <c r="R13" s="135" t="n"/>
      <c r="S13" s="135" t="n"/>
      <c r="T13" s="135" t="n"/>
      <c r="U13" s="135" t="n"/>
      <c r="V13" s="135" t="n"/>
      <c r="W13" s="135" t="n"/>
      <c r="X13" s="135" t="n"/>
      <c r="Y13" s="135" t="n"/>
      <c r="Z13" s="135" t="n"/>
    </row>
    <row r="14" ht="18" customHeight="1" s="173" thickBot="1">
      <c r="A14" s="139" t="inlineStr">
        <is>
          <t>Subjumlah beban bunga</t>
        </is>
      </c>
      <c r="B14" s="134" t="n"/>
      <c r="C14" s="137" t="n">
        <v>5056.027</v>
      </c>
      <c r="D14" s="137" t="n">
        <v>4993.998</v>
      </c>
      <c r="E14" s="137" t="n">
        <v>6842.801</v>
      </c>
      <c r="F14" s="137" t="n">
        <v>8807.459999999999</v>
      </c>
      <c r="G14" s="137" t="n">
        <v>9007.091</v>
      </c>
      <c r="H14" s="137" t="n"/>
      <c r="I14" s="137" t="n"/>
      <c r="J14" s="137" t="n"/>
      <c r="K14" s="137" t="n"/>
      <c r="L14" s="137" t="n"/>
      <c r="M14" s="137" t="n"/>
      <c r="N14" s="137" t="n"/>
      <c r="O14" s="137" t="n"/>
      <c r="P14" s="137" t="n"/>
      <c r="Q14" s="137" t="n"/>
      <c r="R14" s="137" t="n"/>
      <c r="S14" s="137" t="n"/>
      <c r="T14" s="137" t="n"/>
      <c r="U14" s="137" t="n"/>
      <c r="V14" s="137" t="n"/>
      <c r="W14" s="137" t="n"/>
      <c r="X14" s="137" t="n"/>
      <c r="Y14" s="137" t="n"/>
      <c r="Z14" s="137" t="n"/>
    </row>
    <row r="15" ht="35" customHeight="1" s="173" thickBot="1">
      <c r="A15" s="136" t="inlineStr">
        <is>
          <t>Beban syariah dan hak pihak ketiga atas bagi hasil dana syirkah temporer</t>
        </is>
      </c>
      <c r="B15" s="134" t="n"/>
      <c r="C15" s="133" t="n"/>
      <c r="D15" s="133" t="n"/>
      <c r="E15" s="133" t="n"/>
      <c r="F15" s="133" t="n"/>
      <c r="G15" s="133" t="n"/>
      <c r="H15" s="133" t="n"/>
      <c r="I15" s="133" t="n"/>
      <c r="J15" s="133" t="n"/>
      <c r="K15" s="133" t="n"/>
      <c r="L15" s="133" t="n"/>
      <c r="M15" s="133" t="n"/>
      <c r="N15" s="133" t="n"/>
      <c r="O15" s="133" t="n"/>
      <c r="P15" s="133" t="n"/>
      <c r="Q15" s="133" t="n"/>
      <c r="R15" s="133" t="n"/>
      <c r="S15" s="133" t="n"/>
      <c r="T15" s="133" t="n"/>
      <c r="U15" s="133" t="n"/>
      <c r="V15" s="133" t="n"/>
      <c r="W15" s="133" t="n"/>
      <c r="X15" s="133" t="n"/>
      <c r="Y15" s="133" t="n"/>
      <c r="Z15" s="133" t="n"/>
    </row>
    <row r="16" ht="18" customHeight="1" s="173" thickBot="1">
      <c r="A16" s="138" t="inlineStr">
        <is>
          <t>Beban deposito mudharabah</t>
        </is>
      </c>
      <c r="B16" s="134" t="n"/>
      <c r="C16" s="135" t="n">
        <v>220.847</v>
      </c>
      <c r="D16" s="135" t="n">
        <v>178.488</v>
      </c>
      <c r="E16" s="135" t="n">
        <v>274.742</v>
      </c>
      <c r="F16" s="135" t="n">
        <v>315.318</v>
      </c>
      <c r="G16" s="135" t="n">
        <v>444.925</v>
      </c>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t="18" customHeight="1" s="173" thickBot="1">
      <c r="A17" s="138" t="inlineStr">
        <is>
          <t>Beban tabungan mudharabah</t>
        </is>
      </c>
      <c r="B17" s="134" t="n"/>
      <c r="C17" s="135" t="n">
        <v>21.499</v>
      </c>
      <c r="D17" s="135" t="n">
        <v>31.13</v>
      </c>
      <c r="E17" s="135" t="n">
        <v>31.695</v>
      </c>
      <c r="F17" s="135" t="n">
        <v>31.89</v>
      </c>
      <c r="G17" s="135" t="n">
        <v>34.619</v>
      </c>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t="18" customHeight="1" s="173" thickBot="1">
      <c r="A18" s="138" t="inlineStr">
        <is>
          <t>Beban giro mudharabah</t>
        </is>
      </c>
      <c r="B18" s="134" t="n"/>
      <c r="C18" s="135" t="n">
        <v>0</v>
      </c>
      <c r="D18" s="135" t="n">
        <v>0</v>
      </c>
      <c r="E18" s="135" t="n">
        <v>0</v>
      </c>
      <c r="F18" s="135" t="n">
        <v>0.451</v>
      </c>
      <c r="G18" s="135" t="n">
        <v>0.904</v>
      </c>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t="18" customHeight="1" s="173" thickBot="1">
      <c r="A19" s="138" t="inlineStr">
        <is>
          <t>Beban pinjamam mudharabah</t>
        </is>
      </c>
      <c r="B19" s="134" t="n"/>
      <c r="C19" s="135" t="n">
        <v>0</v>
      </c>
      <c r="D19" s="135" t="n">
        <v>0</v>
      </c>
      <c r="E19" s="135" t="n">
        <v>0</v>
      </c>
      <c r="F19" s="135" t="n">
        <v>0</v>
      </c>
      <c r="G19" s="135" t="n">
        <v>0</v>
      </c>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t="18" customHeight="1" s="173" thickBot="1">
      <c r="A20" s="138" t="inlineStr">
        <is>
          <t>Beban investasi terikat</t>
        </is>
      </c>
      <c r="B20" s="134" t="n"/>
      <c r="C20" s="135" t="n">
        <v>0</v>
      </c>
      <c r="D20" s="135" t="n">
        <v>0</v>
      </c>
      <c r="E20" s="135" t="n">
        <v>0</v>
      </c>
      <c r="F20" s="135" t="n">
        <v>0</v>
      </c>
      <c r="G20" s="135" t="n">
        <v>0</v>
      </c>
      <c r="H20" s="135" t="n"/>
      <c r="I20" s="135" t="n"/>
      <c r="J20" s="135" t="n"/>
      <c r="K20" s="135" t="n"/>
      <c r="L20" s="135" t="n"/>
      <c r="M20" s="135" t="n"/>
      <c r="N20" s="135" t="n"/>
      <c r="O20" s="135" t="n"/>
      <c r="P20" s="135" t="n"/>
      <c r="Q20" s="135" t="n"/>
      <c r="R20" s="135" t="n"/>
      <c r="S20" s="135" t="n"/>
      <c r="T20" s="135" t="n"/>
      <c r="U20" s="135" t="n"/>
      <c r="V20" s="135" t="n"/>
      <c r="W20" s="135" t="n"/>
      <c r="X20" s="135" t="n"/>
      <c r="Y20" s="135" t="n"/>
      <c r="Z20" s="135" t="n"/>
    </row>
    <row r="21" ht="18" customHeight="1" s="173" thickBot="1">
      <c r="A21" s="138" t="inlineStr">
        <is>
          <t>Musytarakah - mudharabah musytarakah</t>
        </is>
      </c>
      <c r="B21" s="134" t="n"/>
      <c r="C21" s="135" t="n">
        <v>0</v>
      </c>
      <c r="D21" s="135" t="n">
        <v>0</v>
      </c>
      <c r="E21" s="135" t="n">
        <v>0</v>
      </c>
      <c r="F21" s="135" t="n">
        <v>0</v>
      </c>
      <c r="G21" s="135" t="n">
        <v>0</v>
      </c>
      <c r="H21" s="135" t="n"/>
      <c r="I21" s="135" t="n"/>
      <c r="J21" s="135" t="n"/>
      <c r="K21" s="135" t="n"/>
      <c r="L21" s="135" t="n"/>
      <c r="M21" s="135" t="n"/>
      <c r="N21" s="135" t="n"/>
      <c r="O21" s="135" t="n"/>
      <c r="P21" s="135" t="n"/>
      <c r="Q21" s="135" t="n"/>
      <c r="R21" s="135" t="n"/>
      <c r="S21" s="135" t="n"/>
      <c r="T21" s="135" t="n"/>
      <c r="U21" s="135" t="n"/>
      <c r="V21" s="135" t="n"/>
      <c r="W21" s="135" t="n"/>
      <c r="X21" s="135" t="n"/>
      <c r="Y21" s="135" t="n"/>
      <c r="Z21" s="135" t="n"/>
    </row>
    <row r="22" ht="18" customHeight="1" s="173" thickBot="1">
      <c r="A22" s="138" t="inlineStr">
        <is>
          <t>Sertifikat investasi mudharabah antarbank</t>
        </is>
      </c>
      <c r="B22" s="134" t="n"/>
      <c r="C22" s="135" t="n">
        <v>6.587</v>
      </c>
      <c r="D22" s="135" t="n">
        <v>10.054</v>
      </c>
      <c r="E22" s="135" t="n">
        <v>27.278</v>
      </c>
      <c r="F22" s="135" t="n">
        <v>31.725</v>
      </c>
      <c r="G22" s="135" t="n">
        <v>21.777</v>
      </c>
      <c r="H22" s="135" t="n"/>
      <c r="I22" s="135" t="n"/>
      <c r="J22" s="135" t="n"/>
      <c r="K22" s="135" t="n"/>
      <c r="L22" s="135" t="n"/>
      <c r="M22" s="135" t="n"/>
      <c r="N22" s="135" t="n"/>
      <c r="O22" s="135" t="n"/>
      <c r="P22" s="135" t="n"/>
      <c r="Q22" s="135" t="n"/>
      <c r="R22" s="135" t="n"/>
      <c r="S22" s="135" t="n"/>
      <c r="T22" s="135" t="n"/>
      <c r="U22" s="135" t="n"/>
      <c r="V22" s="135" t="n"/>
      <c r="W22" s="135" t="n"/>
      <c r="X22" s="135" t="n"/>
      <c r="Y22" s="135" t="n"/>
      <c r="Z22" s="135" t="n"/>
    </row>
    <row r="23" ht="18" customHeight="1" s="173" thickBot="1">
      <c r="A23" s="138" t="inlineStr">
        <is>
          <t>Sukuk</t>
        </is>
      </c>
      <c r="B23" s="134" t="n"/>
      <c r="C23" s="135" t="n">
        <v>0</v>
      </c>
      <c r="D23" s="135" t="n">
        <v>0.238</v>
      </c>
      <c r="E23" s="135" t="n">
        <v>0.114</v>
      </c>
      <c r="F23" s="135" t="n">
        <v>0</v>
      </c>
      <c r="G23" s="135" t="n">
        <v>0</v>
      </c>
      <c r="H23" s="135" t="n"/>
      <c r="I23" s="135" t="n"/>
      <c r="J23" s="135" t="n"/>
      <c r="K23" s="135" t="n"/>
      <c r="L23" s="135" t="n"/>
      <c r="M23" s="135" t="n"/>
      <c r="N23" s="135" t="n"/>
      <c r="O23" s="135" t="n"/>
      <c r="P23" s="135" t="n"/>
      <c r="Q23" s="135" t="n"/>
      <c r="R23" s="135" t="n"/>
      <c r="S23" s="135" t="n"/>
      <c r="T23" s="135" t="n"/>
      <c r="U23" s="135" t="n"/>
      <c r="V23" s="135" t="n"/>
      <c r="W23" s="135" t="n"/>
      <c r="X23" s="135" t="n"/>
      <c r="Y23" s="135" t="n"/>
      <c r="Z23" s="135" t="n"/>
    </row>
    <row r="24" ht="18" customHeight="1" s="173" thickBot="1">
      <c r="A24" s="138" t="inlineStr">
        <is>
          <t>Piutang murabahah</t>
        </is>
      </c>
      <c r="B24" s="134" t="n"/>
      <c r="C24" s="135" t="n">
        <v>0</v>
      </c>
      <c r="D24" s="135" t="n">
        <v>0</v>
      </c>
      <c r="E24" s="135" t="n">
        <v>0</v>
      </c>
      <c r="F24" s="135" t="n">
        <v>0</v>
      </c>
      <c r="G24" s="135" t="n">
        <v>0</v>
      </c>
      <c r="H24" s="135" t="n"/>
      <c r="I24" s="135" t="n"/>
      <c r="J24" s="135" t="n"/>
      <c r="K24" s="135" t="n"/>
      <c r="L24" s="135" t="n"/>
      <c r="M24" s="135" t="n"/>
      <c r="N24" s="135" t="n"/>
      <c r="O24" s="135" t="n"/>
      <c r="P24" s="135" t="n"/>
      <c r="Q24" s="135" t="n"/>
      <c r="R24" s="135" t="n"/>
      <c r="S24" s="135" t="n"/>
      <c r="T24" s="135" t="n"/>
      <c r="U24" s="135" t="n"/>
      <c r="V24" s="135" t="n"/>
      <c r="W24" s="135" t="n"/>
      <c r="X24" s="135" t="n"/>
      <c r="Y24" s="135" t="n"/>
      <c r="Z24" s="135" t="n"/>
    </row>
    <row r="25" ht="18" customHeight="1" s="173" thickBot="1">
      <c r="A25" s="138" t="inlineStr">
        <is>
          <t>Pinjaman qardh</t>
        </is>
      </c>
      <c r="B25" s="134" t="n"/>
      <c r="C25" s="135" t="n">
        <v>0</v>
      </c>
      <c r="D25" s="135" t="n">
        <v>0</v>
      </c>
      <c r="E25" s="135" t="n">
        <v>0</v>
      </c>
      <c r="F25" s="135" t="n">
        <v>0</v>
      </c>
      <c r="G25" s="135" t="n">
        <v>0</v>
      </c>
      <c r="H25" s="135" t="n"/>
      <c r="I25" s="135" t="n"/>
      <c r="J25" s="135" t="n"/>
      <c r="K25" s="135" t="n"/>
      <c r="L25" s="135" t="n"/>
      <c r="M25" s="135" t="n"/>
      <c r="N25" s="135" t="n"/>
      <c r="O25" s="135" t="n"/>
      <c r="P25" s="135" t="n"/>
      <c r="Q25" s="135" t="n"/>
      <c r="R25" s="135" t="n"/>
      <c r="S25" s="135" t="n"/>
      <c r="T25" s="135" t="n"/>
      <c r="U25" s="135" t="n"/>
      <c r="V25" s="135" t="n"/>
      <c r="W25" s="135" t="n"/>
      <c r="X25" s="135" t="n"/>
      <c r="Y25" s="135" t="n"/>
      <c r="Z25" s="135" t="n"/>
    </row>
    <row r="26" ht="18" customHeight="1" s="173" thickBot="1">
      <c r="A26" s="138" t="inlineStr">
        <is>
          <t>Lain-lain</t>
        </is>
      </c>
      <c r="B26" s="134" t="n"/>
      <c r="C26" s="135" t="n">
        <v>8.956</v>
      </c>
      <c r="D26" s="135" t="n">
        <v>14.088</v>
      </c>
      <c r="E26" s="135" t="n">
        <v>17.957</v>
      </c>
      <c r="F26" s="135" t="n">
        <v>58.97</v>
      </c>
      <c r="G26" s="135" t="n">
        <v>65.68600000000001</v>
      </c>
      <c r="H26" s="135" t="n"/>
      <c r="I26" s="135" t="n"/>
      <c r="J26" s="135" t="n"/>
      <c r="K26" s="135" t="n"/>
      <c r="L26" s="135" t="n"/>
      <c r="M26" s="135" t="n"/>
      <c r="N26" s="135" t="n"/>
      <c r="O26" s="135" t="n"/>
      <c r="P26" s="135" t="n"/>
      <c r="Q26" s="135" t="n"/>
      <c r="R26" s="135" t="n"/>
      <c r="S26" s="135" t="n"/>
      <c r="T26" s="135" t="n"/>
      <c r="U26" s="135" t="n"/>
      <c r="V26" s="135" t="n"/>
      <c r="W26" s="135" t="n"/>
      <c r="X26" s="135" t="n"/>
      <c r="Y26" s="135" t="n"/>
      <c r="Z26" s="135" t="n"/>
    </row>
    <row r="27" ht="49" customHeight="1" s="173" thickBot="1">
      <c r="A27" s="139" t="inlineStr">
        <is>
          <t>Subjumlah beban syariah dan hak pihak ketiga atas bagi hasil dana syirkah temporer</t>
        </is>
      </c>
      <c r="B27" s="134" t="n"/>
      <c r="C27" s="137" t="n">
        <v>257.889</v>
      </c>
      <c r="D27" s="137" t="n">
        <v>233.998</v>
      </c>
      <c r="E27" s="137" t="n">
        <v>351.786</v>
      </c>
      <c r="F27" s="137" t="n">
        <v>438.354</v>
      </c>
      <c r="G27" s="137" t="n">
        <v>567.9109999999999</v>
      </c>
      <c r="H27" s="137" t="n"/>
      <c r="I27" s="137" t="n"/>
      <c r="J27" s="137" t="n"/>
      <c r="K27" s="137" t="n"/>
      <c r="L27" s="137" t="n"/>
      <c r="M27" s="137" t="n"/>
      <c r="N27" s="137" t="n"/>
      <c r="O27" s="137" t="n"/>
      <c r="P27" s="137" t="n"/>
      <c r="Q27" s="137" t="n"/>
      <c r="R27" s="137" t="n"/>
      <c r="S27" s="137" t="n"/>
      <c r="T27" s="137" t="n"/>
      <c r="U27" s="137" t="n"/>
      <c r="V27" s="137" t="n"/>
      <c r="W27" s="137" t="n"/>
      <c r="X27" s="137" t="n"/>
      <c r="Y27" s="137" t="n"/>
      <c r="Z27" s="137" t="n"/>
    </row>
    <row r="28" ht="18" customHeight="1" s="173" thickBot="1">
      <c r="A28" s="136" t="inlineStr">
        <is>
          <t>Jumlah beban bunga dan syariah</t>
        </is>
      </c>
      <c r="B28" s="134" t="n"/>
      <c r="C28" s="137" t="n">
        <v>5313.916</v>
      </c>
      <c r="D28" s="137" t="n">
        <v>5227.996</v>
      </c>
      <c r="E28" s="137" t="n">
        <v>7194.587</v>
      </c>
      <c r="F28" s="137" t="n">
        <v>9245.814</v>
      </c>
      <c r="G28" s="137" t="n">
        <v>9575.002</v>
      </c>
      <c r="H28" s="137" t="n"/>
      <c r="I28" s="137" t="n"/>
      <c r="J28" s="137" t="n"/>
      <c r="K28" s="137" t="n"/>
      <c r="L28" s="137" t="n"/>
      <c r="M28" s="137" t="n"/>
      <c r="N28" s="137" t="n"/>
      <c r="O28" s="137" t="n"/>
      <c r="P28" s="137" t="n"/>
      <c r="Q28" s="137" t="n"/>
      <c r="R28" s="137" t="n"/>
      <c r="S28" s="137" t="n"/>
      <c r="T28" s="137" t="n"/>
      <c r="U28" s="137" t="n"/>
      <c r="V28" s="137" t="n"/>
      <c r="W28" s="137" t="n"/>
      <c r="X28" s="137" t="n"/>
      <c r="Y28" s="137" t="n"/>
      <c r="Z28" s="137" t="n"/>
    </row>
  </sheetData>
  <mergeCells count="1">
    <mergeCell ref="A1:C1"/>
  </mergeCells>
  <dataValidations count="1">
    <dataValidation sqref="C6:Z14 C16:Z2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7.xml><?xml version="1.0" encoding="utf-8"?>
<worksheet xmlns="http://schemas.openxmlformats.org/spreadsheetml/2006/main">
  <sheetPr>
    <outlinePr summaryBelow="1" summaryRight="1"/>
    <pageSetUpPr/>
  </sheetPr>
  <dimension ref="A1:T129"/>
  <sheetViews>
    <sheetView workbookViewId="0">
      <selection activeCell="A1" sqref="A1"/>
    </sheetView>
  </sheetViews>
  <sheetFormatPr baseColWidth="10" defaultColWidth="9" defaultRowHeight="12"/>
  <sheetData>
    <row r="1">
      <c r="A1" s="0" t="inlineStr">
        <is>
          <t>Entitas tunggal / Single entity</t>
        </is>
      </c>
      <c r="B1" s="0" t="inlineStr">
        <is>
          <t>Ya / Yes</t>
        </is>
      </c>
      <c r="C1" s="0" t="inlineStr">
        <is>
          <t>Ya / Yes</t>
        </is>
      </c>
      <c r="D1" s="0" t="inlineStr">
        <is>
          <t>Tidak Diaudit / Unaudit</t>
        </is>
      </c>
      <c r="E1" s="0" t="inlineStr">
        <is>
          <t>Saham / Stock</t>
        </is>
      </c>
      <c r="F1" s="0" t="inlineStr">
        <is>
          <t>Local Company - Indonesia Jurisdiction</t>
        </is>
      </c>
      <c r="G1" s="0" t="inlineStr">
        <is>
          <t>Utama / Main</t>
        </is>
      </c>
      <c r="H1" s="0" t="inlineStr">
        <is>
          <t>Wajar Tanpa Modifikasian / Unqualified</t>
        </is>
      </c>
      <c r="I1" s="0" t="inlineStr">
        <is>
          <t>PSAK</t>
        </is>
      </c>
      <c r="J1" s="0" t="inlineStr">
        <is>
          <t>1</t>
        </is>
      </c>
      <c r="K1" s="0" t="inlineStr">
        <is>
          <t>A111. Oil &amp; Gas Production &amp; Refinery</t>
        </is>
      </c>
      <c r="L1" s="0" t="inlineStr">
        <is>
          <t>A11. Oil &amp; Gas</t>
        </is>
      </c>
      <c r="M1" s="0" t="inlineStr">
        <is>
          <t>A1. Oil, Gas &amp; Coal</t>
        </is>
      </c>
      <c r="N1" s="0" t="inlineStr">
        <is>
          <t>A. Energy</t>
        </is>
      </c>
      <c r="O1" s="0" t="inlineStr">
        <is>
          <t>Kuartal I / First Quarter</t>
        </is>
      </c>
      <c r="P1" s="0" t="inlineStr">
        <is>
          <t>Ya / Yes</t>
        </is>
      </c>
      <c r="Q1" s="0" t="inlineStr">
        <is>
          <t>Satuan Penuh / Full Amount</t>
        </is>
      </c>
      <c r="R1" s="0" t="inlineStr">
        <is>
          <t>Asuransi / Insurance</t>
        </is>
      </c>
      <c r="S1" s="0" t="inlineStr">
        <is>
          <t>Rupiah / IDR</t>
        </is>
      </c>
      <c r="T1" s="0" t="inlineStr">
        <is>
          <t>Indonesian Government</t>
        </is>
      </c>
    </row>
    <row r="2">
      <c r="A2" s="0" t="inlineStr">
        <is>
          <t>Entitas grup / Group entity</t>
        </is>
      </c>
      <c r="B2" s="0" t="inlineStr">
        <is>
          <t>Tidak / No</t>
        </is>
      </c>
      <c r="C2" s="0" t="inlineStr">
        <is>
          <t>Tidak / No</t>
        </is>
      </c>
      <c r="D2" s="0" t="inlineStr">
        <is>
          <t>Ditelaah secara Terbatas / Limited Review</t>
        </is>
      </c>
      <c r="E2" s="0" t="inlineStr">
        <is>
          <t>Obligasi / Bond</t>
        </is>
      </c>
      <c r="F2" s="0" t="inlineStr">
        <is>
          <t>Joint Venture - Indonesia Jurisdiction</t>
        </is>
      </c>
      <c r="G2" s="0" t="inlineStr">
        <is>
          <t>Pengembangan / Development</t>
        </is>
      </c>
      <c r="H2" s="0" t="inlineStr">
        <is>
          <t>Wajar Dengan Pengecualian / Qualified</t>
        </is>
      </c>
      <c r="I2" s="0" t="inlineStr">
        <is>
          <t>ETAP</t>
        </is>
      </c>
      <c r="J2" s="0" t="inlineStr">
        <is>
          <t>2</t>
        </is>
      </c>
      <c r="K2" s="0" t="inlineStr">
        <is>
          <t>A112. Oil &amp; Gas Storage &amp; Distribution</t>
        </is>
      </c>
      <c r="L2" s="0" t="inlineStr">
        <is>
          <t>A12. Coal</t>
        </is>
      </c>
      <c r="M2" s="0" t="inlineStr">
        <is>
          <t>A2. Alternative Energy</t>
        </is>
      </c>
      <c r="N2" s="0" t="inlineStr">
        <is>
          <t>B. Basic Materials</t>
        </is>
      </c>
      <c r="O2" s="0" t="inlineStr">
        <is>
          <t>Kuartal II / Second Quarter</t>
        </is>
      </c>
      <c r="P2" s="0" t="inlineStr">
        <is>
          <t>Tidak / No</t>
        </is>
      </c>
      <c r="Q2" s="0" t="inlineStr">
        <is>
          <t>Ribuan / In Thousand</t>
        </is>
      </c>
      <c r="R2" s="0" t="inlineStr">
        <is>
          <t>Infrastruktur / Infrastructure</t>
        </is>
      </c>
      <c r="S2" s="0" t="inlineStr">
        <is>
          <t>Dollar Amerika / USD</t>
        </is>
      </c>
      <c r="T2" s="0" t="inlineStr">
        <is>
          <t>Individual WNI</t>
        </is>
      </c>
    </row>
    <row r="3">
      <c r="D3" s="0" t="inlineStr">
        <is>
          <t>Diaudit / Audited</t>
        </is>
      </c>
      <c r="E3" s="0" t="inlineStr">
        <is>
          <t>Saham dan Obligasi / Stock and Bond</t>
        </is>
      </c>
      <c r="F3" s="0" t="inlineStr">
        <is>
          <t>Joint Venture - Non-Indonesia Jurisdiction</t>
        </is>
      </c>
      <c r="G3" s="0" t="inlineStr">
        <is>
          <t>Akselerasi / Acceleration</t>
        </is>
      </c>
      <c r="H3" s="0" t="inlineStr">
        <is>
          <t>Tidak Wajar / Adverse</t>
        </is>
      </c>
      <c r="J3" s="0" t="inlineStr">
        <is>
          <t>3</t>
        </is>
      </c>
      <c r="K3" s="0" t="inlineStr">
        <is>
          <t>A121. Coal Production</t>
        </is>
      </c>
      <c r="L3" s="0" t="inlineStr">
        <is>
          <t>A13. Oil, Gas &amp; Coal Supports</t>
        </is>
      </c>
      <c r="M3" s="0" t="inlineStr">
        <is>
          <t>B1. Basic Materials</t>
        </is>
      </c>
      <c r="N3" s="0" t="inlineStr">
        <is>
          <t>C. Industrials</t>
        </is>
      </c>
      <c r="O3" s="0" t="inlineStr">
        <is>
          <t>Kuartal III / Third Quarter</t>
        </is>
      </c>
      <c r="Q3" s="0" t="inlineStr">
        <is>
          <t>Jutaan / In Million</t>
        </is>
      </c>
      <c r="R3" s="0" t="inlineStr">
        <is>
          <t>Keuangan dan Syariah / Financial and Sharia</t>
        </is>
      </c>
      <c r="T3" s="0" t="inlineStr">
        <is>
          <t>Individual Foreign, Residential</t>
        </is>
      </c>
    </row>
    <row r="4">
      <c r="E4" s="0" t="inlineStr">
        <is>
          <t>Sertifikat Penitipan Efek Indonesia / Indonesian Depository Receipt</t>
        </is>
      </c>
      <c r="F4" s="0" t="inlineStr">
        <is>
          <t>Foreign Company</t>
        </is>
      </c>
      <c r="G4" s="0" t="inlineStr">
        <is>
          <t>Ekonomi Baru / New Economy</t>
        </is>
      </c>
      <c r="H4" s="0" t="inlineStr">
        <is>
          <t>Tidak Memberikan Pendapat / Disclaimer</t>
        </is>
      </c>
      <c r="J4" s="0" t="inlineStr">
        <is>
          <t>4</t>
        </is>
      </c>
      <c r="K4" s="0" t="inlineStr">
        <is>
          <t>A122. Coal Distribution</t>
        </is>
      </c>
      <c r="L4" s="0" t="inlineStr">
        <is>
          <t>A21. Alternative Energy Equipment</t>
        </is>
      </c>
      <c r="M4" s="0" t="inlineStr">
        <is>
          <t>C1. Industrial Goods</t>
        </is>
      </c>
      <c r="N4" s="0" t="inlineStr">
        <is>
          <t>D. Consumer Non-Cyclicals</t>
        </is>
      </c>
      <c r="O4" s="0" t="inlineStr">
        <is>
          <t>Tahunan / Annual</t>
        </is>
      </c>
      <c r="Q4" s="0" t="inlineStr">
        <is>
          <t>Miliaran / In Billion</t>
        </is>
      </c>
      <c r="R4" s="0" t="inlineStr">
        <is>
          <t>Kontrak Investasi Kolektif / Collective</t>
        </is>
      </c>
      <c r="T4" s="0" t="inlineStr">
        <is>
          <t>Individual Foreign, Non-Residential</t>
        </is>
      </c>
    </row>
    <row r="5">
      <c r="E5" s="0" t="inlineStr">
        <is>
          <t>Efek Beragun Aset / Asset-Backed Securities</t>
        </is>
      </c>
      <c r="G5" s="0" t="inlineStr">
        <is>
          <t>Pemantauan Khusus / Watchlist</t>
        </is>
      </c>
      <c r="J5" s="0" t="inlineStr">
        <is>
          <t>5</t>
        </is>
      </c>
      <c r="K5" s="0" t="inlineStr">
        <is>
          <t>A131. Oil &amp; Gas Drilling Service</t>
        </is>
      </c>
      <c r="L5" s="0" t="inlineStr">
        <is>
          <t>A22. Alternative Fuels</t>
        </is>
      </c>
      <c r="M5" s="0" t="inlineStr">
        <is>
          <t>C2. Industrial Services</t>
        </is>
      </c>
      <c r="N5" s="0" t="inlineStr">
        <is>
          <t>E. Consumer Cyclicals</t>
        </is>
      </c>
      <c r="R5" s="0" t="inlineStr">
        <is>
          <t>Pembiayaan / Financing</t>
        </is>
      </c>
      <c r="T5" s="0" t="inlineStr">
        <is>
          <t>National Corporation</t>
        </is>
      </c>
    </row>
    <row r="6">
      <c r="E6" s="0" t="inlineStr">
        <is>
          <t>Kontrak Investasi Kolektif / Collective Investment Contract</t>
        </is>
      </c>
      <c r="G6" s="0" t="inlineStr">
        <is>
          <t>Lain-lain / Other</t>
        </is>
      </c>
      <c r="K6" s="0" t="inlineStr">
        <is>
          <t>A132. Oil, Gas &amp; Coal Equipment &amp; Services</t>
        </is>
      </c>
      <c r="L6" s="0" t="inlineStr">
        <is>
          <t>B11. Chemicals</t>
        </is>
      </c>
      <c r="M6" s="0" t="inlineStr">
        <is>
          <t>C3. Multi-sector Holdings</t>
        </is>
      </c>
      <c r="N6" s="0" t="inlineStr">
        <is>
          <t>F. Healthcare</t>
        </is>
      </c>
      <c r="R6" s="0" t="inlineStr">
        <is>
          <t>Properti / Property</t>
        </is>
      </c>
      <c r="T6" s="0" t="inlineStr">
        <is>
          <t>Foreign Corporation</t>
        </is>
      </c>
    </row>
    <row r="7">
      <c r="K7" s="0" t="inlineStr">
        <is>
          <t>A211. Alternative Energy Equipment</t>
        </is>
      </c>
      <c r="L7" s="0" t="inlineStr">
        <is>
          <t>B12. Construction Materials</t>
        </is>
      </c>
      <c r="M7" s="0" t="inlineStr">
        <is>
          <t>D1. Food &amp; Staples Retailing</t>
        </is>
      </c>
      <c r="N7" s="0" t="inlineStr">
        <is>
          <t>G. Financials</t>
        </is>
      </c>
      <c r="R7" s="0" t="inlineStr">
        <is>
          <t>Sekuritas / Securities</t>
        </is>
      </c>
      <c r="T7" s="0" t="inlineStr">
        <is>
          <t>National and Foreign Corporation</t>
        </is>
      </c>
    </row>
    <row r="8">
      <c r="K8" s="0" t="inlineStr">
        <is>
          <t>A221. Alternative Fuels</t>
        </is>
      </c>
      <c r="L8" s="0" t="inlineStr">
        <is>
          <t>B13. Containers &amp; Packaging</t>
        </is>
      </c>
      <c r="M8" s="0" t="inlineStr">
        <is>
          <t>D2. Food &amp; Beverage</t>
        </is>
      </c>
      <c r="N8" s="0" t="inlineStr">
        <is>
          <t>H. Properties &amp; Real Estate</t>
        </is>
      </c>
      <c r="R8" s="0" t="inlineStr">
        <is>
          <t>Umum / General</t>
        </is>
      </c>
      <c r="T8" s="0" t="inlineStr">
        <is>
          <t>No Controlling Shareholder</t>
        </is>
      </c>
    </row>
    <row r="9">
      <c r="K9" s="0" t="inlineStr">
        <is>
          <t>B111. Basic Chemicals</t>
        </is>
      </c>
      <c r="L9" s="0" t="inlineStr">
        <is>
          <t>B14. Metals &amp; Minerals</t>
        </is>
      </c>
      <c r="M9" s="0" t="inlineStr">
        <is>
          <t>D3. Tobacco</t>
        </is>
      </c>
      <c r="N9" s="0" t="inlineStr">
        <is>
          <t>I. Technology</t>
        </is>
      </c>
    </row>
    <row r="10">
      <c r="K10" s="0" t="inlineStr">
        <is>
          <t>B112. Agricultural Chemicals</t>
        </is>
      </c>
      <c r="L10" s="0" t="inlineStr">
        <is>
          <t>B15. Forestry &amp; Paper</t>
        </is>
      </c>
      <c r="M10" s="0" t="inlineStr">
        <is>
          <t>D4. Nondurable Household Products</t>
        </is>
      </c>
      <c r="N10" s="0" t="inlineStr">
        <is>
          <t>J. Infrastructures</t>
        </is>
      </c>
    </row>
    <row r="11">
      <c r="K11" s="0" t="inlineStr">
        <is>
          <t>B113. Specialty Chemicals</t>
        </is>
      </c>
      <c r="L11" s="0" t="inlineStr">
        <is>
          <t>C11. Aerospace &amp; Defense</t>
        </is>
      </c>
      <c r="M11" s="0" t="inlineStr">
        <is>
          <t>E1. Automobiles &amp; Components</t>
        </is>
      </c>
      <c r="N11" s="0" t="inlineStr">
        <is>
          <t>K. Transportation &amp; Logistic</t>
        </is>
      </c>
    </row>
    <row r="12">
      <c r="K12" s="0" t="inlineStr">
        <is>
          <t>B121. Construction Materials</t>
        </is>
      </c>
      <c r="L12" s="0" t="inlineStr">
        <is>
          <t>C12. Building Products &amp; Fixtures</t>
        </is>
      </c>
      <c r="M12" s="0" t="inlineStr">
        <is>
          <t>E2. Household Goods</t>
        </is>
      </c>
      <c r="N12" s="0" t="inlineStr">
        <is>
          <t>Z. Listed Investment Product</t>
        </is>
      </c>
    </row>
    <row r="13">
      <c r="K13" s="0" t="inlineStr">
        <is>
          <t>B131. Containers &amp; Packaging</t>
        </is>
      </c>
      <c r="L13" s="0" t="inlineStr">
        <is>
          <t>C13. Electrical</t>
        </is>
      </c>
      <c r="M13" s="0" t="inlineStr">
        <is>
          <t>E3. Leisure Goods</t>
        </is>
      </c>
    </row>
    <row r="14">
      <c r="K14" s="0" t="inlineStr">
        <is>
          <t>B141. Aluminum</t>
        </is>
      </c>
      <c r="L14" s="0" t="inlineStr">
        <is>
          <t>C14. Machinery</t>
        </is>
      </c>
      <c r="M14" s="0" t="inlineStr">
        <is>
          <t>E4. Apparel &amp; Luxury Goods</t>
        </is>
      </c>
    </row>
    <row r="15">
      <c r="K15" s="0" t="inlineStr">
        <is>
          <t>B142. Cooper</t>
        </is>
      </c>
      <c r="L15" s="0" t="inlineStr">
        <is>
          <t>C21. Diversified Industrial Trading</t>
        </is>
      </c>
      <c r="M15" s="0" t="inlineStr">
        <is>
          <t>E5. Consumer Services</t>
        </is>
      </c>
    </row>
    <row r="16">
      <c r="K16" s="0" t="inlineStr">
        <is>
          <t>B143. Gold</t>
        </is>
      </c>
      <c r="L16" s="0" t="inlineStr">
        <is>
          <t>C22. Commercial Services</t>
        </is>
      </c>
      <c r="M16" s="0" t="inlineStr">
        <is>
          <t>E6. Media &amp; Entertainment</t>
        </is>
      </c>
    </row>
    <row r="17">
      <c r="K17" s="0" t="inlineStr">
        <is>
          <t>B144. Iron &amp; Steel</t>
        </is>
      </c>
      <c r="L17" s="0" t="inlineStr">
        <is>
          <t>C23. Professional Services</t>
        </is>
      </c>
      <c r="M17" s="0" t="inlineStr">
        <is>
          <t>E7. Retailing</t>
        </is>
      </c>
    </row>
    <row r="18">
      <c r="K18" s="0" t="inlineStr">
        <is>
          <t>B145. Precious Metals &amp; Minerals</t>
        </is>
      </c>
      <c r="L18" s="0" t="inlineStr">
        <is>
          <t>C31. Multi-sector Holdings</t>
        </is>
      </c>
      <c r="M18" s="0" t="inlineStr">
        <is>
          <t>F1. Healthcare Equipment &amp; Providers</t>
        </is>
      </c>
    </row>
    <row r="19">
      <c r="K19" s="0" t="inlineStr">
        <is>
          <t>B146. Diversified Metals &amp; Minerals</t>
        </is>
      </c>
      <c r="L19" s="0" t="inlineStr">
        <is>
          <t>D11. Food &amp; Staples Retailing</t>
        </is>
      </c>
      <c r="M19" s="0" t="inlineStr">
        <is>
          <t>F2. Pharmaceuticals &amp; Health Care Research</t>
        </is>
      </c>
    </row>
    <row r="20">
      <c r="K20" s="0" t="inlineStr">
        <is>
          <t>B147. Mining Equipment &amp; Services</t>
        </is>
      </c>
      <c r="L20" s="0" t="inlineStr">
        <is>
          <t>D21. Beverages</t>
        </is>
      </c>
      <c r="M20" s="0" t="inlineStr">
        <is>
          <t>G1. Banks</t>
        </is>
      </c>
    </row>
    <row r="21">
      <c r="K21" s="0" t="inlineStr">
        <is>
          <t>B151. Timber</t>
        </is>
      </c>
      <c r="L21" s="0" t="inlineStr">
        <is>
          <t>D22. Processed Foods</t>
        </is>
      </c>
      <c r="M21" s="0" t="inlineStr">
        <is>
          <t>G2. Financing Service</t>
        </is>
      </c>
    </row>
    <row r="22">
      <c r="K22" s="0" t="inlineStr">
        <is>
          <t>B152. Paper</t>
        </is>
      </c>
      <c r="L22" s="0" t="inlineStr">
        <is>
          <t>D23. Agricultural Products</t>
        </is>
      </c>
      <c r="M22" s="0" t="inlineStr">
        <is>
          <t>G3. Investment Service</t>
        </is>
      </c>
    </row>
    <row r="23">
      <c r="K23" s="0" t="inlineStr">
        <is>
          <t>B153. Diversified Forest</t>
        </is>
      </c>
      <c r="L23" s="0" t="inlineStr">
        <is>
          <t>D31. Tobacco</t>
        </is>
      </c>
      <c r="M23" s="0" t="inlineStr">
        <is>
          <t>G4. Insurance</t>
        </is>
      </c>
    </row>
    <row r="24">
      <c r="K24" s="0" t="inlineStr">
        <is>
          <t>C111. Aerospace &amp; Defense</t>
        </is>
      </c>
      <c r="L24" s="0" t="inlineStr">
        <is>
          <t>D41. Household Products</t>
        </is>
      </c>
      <c r="M24" s="0" t="inlineStr">
        <is>
          <t>G5. Holding &amp; Investment Companies</t>
        </is>
      </c>
    </row>
    <row r="25">
      <c r="K25" s="0" t="inlineStr">
        <is>
          <t>C121. Building Products &amp; Fixtures</t>
        </is>
      </c>
      <c r="L25" s="0" t="inlineStr">
        <is>
          <t>D42. Personal Care Products</t>
        </is>
      </c>
      <c r="M25" s="0" t="inlineStr">
        <is>
          <t>H1. Properties &amp; Real Estate</t>
        </is>
      </c>
    </row>
    <row r="26">
      <c r="K26" s="0" t="inlineStr">
        <is>
          <t>C131. Electrical Components &amp; Equipment</t>
        </is>
      </c>
      <c r="L26" s="0" t="inlineStr">
        <is>
          <t>E11. Auto Components</t>
        </is>
      </c>
      <c r="M26" s="0" t="inlineStr">
        <is>
          <t>I1. Software &amp; IT Services</t>
        </is>
      </c>
    </row>
    <row r="27">
      <c r="K27" s="0" t="inlineStr">
        <is>
          <t>C132. Heavy Electrical Equipment</t>
        </is>
      </c>
      <c r="L27" s="0" t="inlineStr">
        <is>
          <t>E12. Automobiles</t>
        </is>
      </c>
      <c r="M27" s="0" t="inlineStr">
        <is>
          <t>I2. Technology Hardware &amp; Equipment</t>
        </is>
      </c>
    </row>
    <row r="28">
      <c r="K28" s="0" t="inlineStr">
        <is>
          <t>C141. Construction Machinery &amp; Heavy Vehicles</t>
        </is>
      </c>
      <c r="L28" s="0" t="inlineStr">
        <is>
          <t>E21. Household Goods</t>
        </is>
      </c>
      <c r="M28" s="0" t="inlineStr">
        <is>
          <t>J1. Transportation Infrastructure</t>
        </is>
      </c>
    </row>
    <row r="29">
      <c r="K29" s="0" t="inlineStr">
        <is>
          <t>C142. Agricultural &amp; Farm Machinery</t>
        </is>
      </c>
      <c r="L29" s="0" t="inlineStr">
        <is>
          <t>E31. Consumer Electronics</t>
        </is>
      </c>
      <c r="M29" s="0" t="inlineStr">
        <is>
          <t>J2. Heavy Constructions &amp; Civil Engineering</t>
        </is>
      </c>
    </row>
    <row r="30">
      <c r="K30" s="0" t="inlineStr">
        <is>
          <t>C143. Industrial Machinery &amp; Components</t>
        </is>
      </c>
      <c r="L30" s="0" t="inlineStr">
        <is>
          <t>E32. Sport Equipment &amp; Hobbies Goods</t>
        </is>
      </c>
      <c r="M30" s="0" t="inlineStr">
        <is>
          <t>J3. Telecommunication</t>
        </is>
      </c>
    </row>
    <row r="31">
      <c r="K31" s="0" t="inlineStr">
        <is>
          <t>C211. Diversified Industrial Trading</t>
        </is>
      </c>
      <c r="L31" s="0" t="inlineStr">
        <is>
          <t>E41. Apparel &amp; Luxury Goods</t>
        </is>
      </c>
      <c r="M31" s="0" t="inlineStr">
        <is>
          <t>J4. Utilities</t>
        </is>
      </c>
    </row>
    <row r="32">
      <c r="K32" s="0" t="inlineStr">
        <is>
          <t>C221. Commercial Printing</t>
        </is>
      </c>
      <c r="L32" s="0" t="inlineStr">
        <is>
          <t>E51. Tourism &amp; Recreation</t>
        </is>
      </c>
      <c r="M32" s="0" t="inlineStr">
        <is>
          <t>K1. Transportation</t>
        </is>
      </c>
    </row>
    <row r="33">
      <c r="K33" s="0" t="inlineStr">
        <is>
          <t>C222. Environmental &amp; Facilities Services</t>
        </is>
      </c>
      <c r="L33" s="0" t="inlineStr">
        <is>
          <t>E52. Education &amp; Support Services</t>
        </is>
      </c>
      <c r="M33" s="0" t="inlineStr">
        <is>
          <t>K2. Logistics &amp; Deliveries</t>
        </is>
      </c>
    </row>
    <row r="34">
      <c r="K34" s="0" t="inlineStr">
        <is>
          <t>C223. Office Supplies</t>
        </is>
      </c>
      <c r="L34" s="0" t="inlineStr">
        <is>
          <t>E61. Media</t>
        </is>
      </c>
      <c r="M34" s="0" t="inlineStr">
        <is>
          <t>Z1. Investment Trusts</t>
        </is>
      </c>
    </row>
    <row r="35">
      <c r="K35" s="0" t="inlineStr">
        <is>
          <t>C224. Business Support Services</t>
        </is>
      </c>
      <c r="L35" s="0" t="inlineStr">
        <is>
          <t>E62. Entertainment &amp; Movie Production</t>
        </is>
      </c>
      <c r="M35" s="0" t="inlineStr">
        <is>
          <t>Z2. Bonds</t>
        </is>
      </c>
    </row>
    <row r="36">
      <c r="K36" s="0" t="inlineStr">
        <is>
          <t>C231. Human Resource &amp; Employment Services</t>
        </is>
      </c>
      <c r="L36" s="0" t="inlineStr">
        <is>
          <t>E71. Consumer Distributors</t>
        </is>
      </c>
    </row>
    <row r="37">
      <c r="K37" s="0" t="inlineStr">
        <is>
          <t>C232. Research &amp; Consulting Services</t>
        </is>
      </c>
      <c r="L37" s="0" t="inlineStr">
        <is>
          <t>E72. Internet &amp; Homeshop Retail</t>
        </is>
      </c>
    </row>
    <row r="38">
      <c r="K38" s="0" t="inlineStr">
        <is>
          <t>C311. Multi-sector Holdings</t>
        </is>
      </c>
      <c r="L38" s="0" t="inlineStr">
        <is>
          <t>E73. Department Stores</t>
        </is>
      </c>
    </row>
    <row r="39">
      <c r="K39" s="0" t="inlineStr">
        <is>
          <t>D111. Drug Retail &amp; Distributors</t>
        </is>
      </c>
      <c r="L39" s="0" t="inlineStr">
        <is>
          <t>E74. Specialty Retail</t>
        </is>
      </c>
    </row>
    <row r="40">
      <c r="K40" s="0" t="inlineStr">
        <is>
          <t>D112. Food Retail &amp; Distributors</t>
        </is>
      </c>
      <c r="L40" s="0" t="inlineStr">
        <is>
          <t>F11. Healthcare Equipment &amp; Supplies</t>
        </is>
      </c>
    </row>
    <row r="41">
      <c r="K41" s="0" t="inlineStr">
        <is>
          <t>D113. Supermarkets &amp; Convenience Store</t>
        </is>
      </c>
      <c r="L41" s="0" t="inlineStr">
        <is>
          <t>F12. Healthcare Providers</t>
        </is>
      </c>
    </row>
    <row r="42">
      <c r="K42" s="0" t="inlineStr">
        <is>
          <t>D211. Liquors</t>
        </is>
      </c>
      <c r="L42" s="0" t="inlineStr">
        <is>
          <t>F21. Pharmaceuticals</t>
        </is>
      </c>
    </row>
    <row r="43">
      <c r="K43" s="0" t="inlineStr">
        <is>
          <t>D212. Soft Drinks</t>
        </is>
      </c>
      <c r="L43" s="0" t="inlineStr">
        <is>
          <t>F22. Healthcare Research</t>
        </is>
      </c>
    </row>
    <row r="44">
      <c r="K44" s="0" t="inlineStr">
        <is>
          <t>D221. Dairy Products</t>
        </is>
      </c>
      <c r="L44" s="0" t="inlineStr">
        <is>
          <t>G11. Banks</t>
        </is>
      </c>
    </row>
    <row r="45">
      <c r="K45" s="0" t="inlineStr">
        <is>
          <t>D222. Processed Foods</t>
        </is>
      </c>
      <c r="L45" s="0" t="inlineStr">
        <is>
          <t>G21. Consumer Financing</t>
        </is>
      </c>
    </row>
    <row r="46">
      <c r="K46" s="0" t="inlineStr">
        <is>
          <t>D231. Fish, Meat, &amp; Poultry</t>
        </is>
      </c>
      <c r="L46" s="0" t="inlineStr">
        <is>
          <t>G22. Business Financing</t>
        </is>
      </c>
    </row>
    <row r="47">
      <c r="K47" s="0" t="inlineStr">
        <is>
          <t>D232. Plantations &amp; Crops</t>
        </is>
      </c>
      <c r="L47" s="0" t="inlineStr">
        <is>
          <t>G31. Investment Services</t>
        </is>
      </c>
    </row>
    <row r="48">
      <c r="K48" s="0" t="inlineStr">
        <is>
          <t>D311. Tobacco</t>
        </is>
      </c>
      <c r="L48" s="0" t="inlineStr">
        <is>
          <t>G41. Insurance</t>
        </is>
      </c>
    </row>
    <row r="49">
      <c r="K49" s="0" t="inlineStr">
        <is>
          <t>D411. Household Products</t>
        </is>
      </c>
      <c r="L49" s="0" t="inlineStr">
        <is>
          <t>G51. Holding &amp; Investment Companies</t>
        </is>
      </c>
    </row>
    <row r="50">
      <c r="K50" s="0" t="inlineStr">
        <is>
          <t>D421. Personal Care Products</t>
        </is>
      </c>
      <c r="L50" s="0" t="inlineStr">
        <is>
          <t>H11. Real Estate Management &amp; Development</t>
        </is>
      </c>
    </row>
    <row r="51">
      <c r="K51" s="0" t="inlineStr">
        <is>
          <t>E111. Auto Parts &amp; Equipment</t>
        </is>
      </c>
      <c r="L51" s="0" t="inlineStr">
        <is>
          <t>I11. Online Applications &amp; Services</t>
        </is>
      </c>
    </row>
    <row r="52">
      <c r="K52" s="0" t="inlineStr">
        <is>
          <t>E112. Tires</t>
        </is>
      </c>
      <c r="L52" s="0" t="inlineStr">
        <is>
          <t>I12. IT Services &amp; Consulting</t>
        </is>
      </c>
    </row>
    <row r="53">
      <c r="K53" s="0" t="inlineStr">
        <is>
          <t>E121. Car Manufacturers</t>
        </is>
      </c>
      <c r="L53" s="0" t="inlineStr">
        <is>
          <t>I13. Software</t>
        </is>
      </c>
    </row>
    <row r="54">
      <c r="K54" s="0" t="inlineStr">
        <is>
          <t>E122. Motorcycle Manufacturers</t>
        </is>
      </c>
      <c r="L54" s="0" t="inlineStr">
        <is>
          <t>I21. Networking Equipment</t>
        </is>
      </c>
    </row>
    <row r="55">
      <c r="K55" s="0" t="inlineStr">
        <is>
          <t>E211. Home Furnishings</t>
        </is>
      </c>
      <c r="L55" s="0" t="inlineStr">
        <is>
          <t>I22. Computer Hardware</t>
        </is>
      </c>
    </row>
    <row r="56">
      <c r="K56" s="0" t="inlineStr">
        <is>
          <t>E212. Household Appliances</t>
        </is>
      </c>
      <c r="L56" s="0" t="inlineStr">
        <is>
          <t>I23. Electronic Equipment, Instruments &amp; Components</t>
        </is>
      </c>
    </row>
    <row r="57">
      <c r="K57" s="0" t="inlineStr">
        <is>
          <t>E213. Housewares &amp; Specialties</t>
        </is>
      </c>
      <c r="L57" s="0" t="inlineStr">
        <is>
          <t>J11. Transport Infrastructure Operator</t>
        </is>
      </c>
    </row>
    <row r="58">
      <c r="K58" s="0" t="inlineStr">
        <is>
          <t>E311. Consumer Electronics</t>
        </is>
      </c>
      <c r="L58" s="0" t="inlineStr">
        <is>
          <t>J21. Heavy Constructions &amp; Civil Engineering</t>
        </is>
      </c>
    </row>
    <row r="59">
      <c r="K59" s="0" t="inlineStr">
        <is>
          <t>E321. Sport Equipment &amp; Hobbies Goods</t>
        </is>
      </c>
      <c r="L59" s="0" t="inlineStr">
        <is>
          <t>J31. Telecommunication Service</t>
        </is>
      </c>
    </row>
    <row r="60">
      <c r="K60" s="0" t="inlineStr">
        <is>
          <t>E411. Clothing, Accessories &amp; Bags</t>
        </is>
      </c>
      <c r="L60" s="0" t="inlineStr">
        <is>
          <t>J32. Wireless Telecommunication Services</t>
        </is>
      </c>
    </row>
    <row r="61">
      <c r="K61" s="0" t="inlineStr">
        <is>
          <t>E412. Footwear</t>
        </is>
      </c>
      <c r="L61" s="0" t="inlineStr">
        <is>
          <t>J41. Electric Utilities</t>
        </is>
      </c>
    </row>
    <row r="62">
      <c r="K62" s="0" t="inlineStr">
        <is>
          <t>E413. Textiles</t>
        </is>
      </c>
      <c r="L62" s="0" t="inlineStr">
        <is>
          <t>J42. Gas Utilities</t>
        </is>
      </c>
    </row>
    <row r="63">
      <c r="K63" s="0" t="inlineStr">
        <is>
          <t>E511. Gaming Venue</t>
        </is>
      </c>
      <c r="L63" s="0" t="inlineStr">
        <is>
          <t>J43. Water Utilities</t>
        </is>
      </c>
    </row>
    <row r="64">
      <c r="K64" s="0" t="inlineStr">
        <is>
          <t>E512. Hotels, Resorts &amp; Cruise Lines</t>
        </is>
      </c>
      <c r="L64" s="0" t="inlineStr">
        <is>
          <t>K11. Airlines</t>
        </is>
      </c>
    </row>
    <row r="65">
      <c r="K65" s="0" t="inlineStr">
        <is>
          <t>E513. Travel Agencies</t>
        </is>
      </c>
      <c r="L65" s="0" t="inlineStr">
        <is>
          <t>K12. Passenger Marine Transportation</t>
        </is>
      </c>
    </row>
    <row r="66">
      <c r="K66" s="0" t="inlineStr">
        <is>
          <t>E514. Recreational &amp; Sports Facilities</t>
        </is>
      </c>
      <c r="L66" s="0" t="inlineStr">
        <is>
          <t>K13. Passenger Land Transportation</t>
        </is>
      </c>
    </row>
    <row r="67">
      <c r="K67" s="0" t="inlineStr">
        <is>
          <t>E515. Restaurants</t>
        </is>
      </c>
      <c r="L67" s="0" t="inlineStr">
        <is>
          <t>K21. Logistics &amp; Deliveries</t>
        </is>
      </c>
    </row>
    <row r="68">
      <c r="K68" s="0" t="inlineStr">
        <is>
          <t>E521. Education Services</t>
        </is>
      </c>
      <c r="L68" s="0" t="inlineStr">
        <is>
          <t>Z11. Investment Trusts</t>
        </is>
      </c>
    </row>
    <row r="69">
      <c r="K69" s="0" t="inlineStr">
        <is>
          <t>E522. Consumer Support Services</t>
        </is>
      </c>
      <c r="L69" s="0" t="inlineStr">
        <is>
          <t>Z21. Bonds</t>
        </is>
      </c>
    </row>
    <row r="70">
      <c r="K70" s="0" t="inlineStr">
        <is>
          <t>E611. Advertising</t>
        </is>
      </c>
    </row>
    <row r="71">
      <c r="K71" s="0" t="inlineStr">
        <is>
          <t>E612. Broadcasting</t>
        </is>
      </c>
    </row>
    <row r="72">
      <c r="K72" s="0" t="inlineStr">
        <is>
          <t>E613. Cable &amp; Satellite</t>
        </is>
      </c>
    </row>
    <row r="73">
      <c r="K73" s="0" t="inlineStr">
        <is>
          <t>E614. Consumer Publishing</t>
        </is>
      </c>
    </row>
    <row r="74">
      <c r="K74" s="0" t="inlineStr">
        <is>
          <t>E621. Entertainment &amp; Movie Production</t>
        </is>
      </c>
    </row>
    <row r="75">
      <c r="K75" s="0" t="inlineStr">
        <is>
          <t>E711. Consumer Distributors</t>
        </is>
      </c>
    </row>
    <row r="76">
      <c r="K76" s="0" t="inlineStr">
        <is>
          <t>E721. Internet &amp; Homeshop Retail</t>
        </is>
      </c>
    </row>
    <row r="77">
      <c r="K77" s="0" t="inlineStr">
        <is>
          <t>E731. Department Stores</t>
        </is>
      </c>
    </row>
    <row r="78">
      <c r="K78" s="0" t="inlineStr">
        <is>
          <t>E741. Apparel &amp; Textile Retail</t>
        </is>
      </c>
    </row>
    <row r="79">
      <c r="K79" s="0" t="inlineStr">
        <is>
          <t>E742. Electronics Retail</t>
        </is>
      </c>
    </row>
    <row r="80">
      <c r="K80" s="0" t="inlineStr">
        <is>
          <t>E743. Home Improvement Retail</t>
        </is>
      </c>
    </row>
    <row r="81">
      <c r="K81" s="0" t="inlineStr">
        <is>
          <t>E744. Specialty Stores</t>
        </is>
      </c>
    </row>
    <row r="82">
      <c r="K82" s="0" t="inlineStr">
        <is>
          <t>E745. Automotive Retail</t>
        </is>
      </c>
    </row>
    <row r="83">
      <c r="K83" s="0" t="inlineStr">
        <is>
          <t>F111. Healthcare Equipment</t>
        </is>
      </c>
    </row>
    <row r="84">
      <c r="K84" s="0" t="inlineStr">
        <is>
          <t>F112. Healthcare Supplies &amp; Distributions</t>
        </is>
      </c>
    </row>
    <row r="85">
      <c r="K85" s="0" t="inlineStr">
        <is>
          <t>F121. Healthcare Providers</t>
        </is>
      </c>
    </row>
    <row r="86">
      <c r="K86" s="0" t="inlineStr">
        <is>
          <t>F211. Pharmaceuticals</t>
        </is>
      </c>
    </row>
    <row r="87">
      <c r="K87" s="0" t="inlineStr">
        <is>
          <t>F221. Healthcare Research</t>
        </is>
      </c>
    </row>
    <row r="88">
      <c r="K88" s="0" t="inlineStr">
        <is>
          <t>G111. Banks</t>
        </is>
      </c>
    </row>
    <row r="89">
      <c r="K89" s="0" t="inlineStr">
        <is>
          <t>G211. Consumer Financing</t>
        </is>
      </c>
    </row>
    <row r="90">
      <c r="K90" s="0" t="inlineStr">
        <is>
          <t>G221. Venture Capital</t>
        </is>
      </c>
    </row>
    <row r="91">
      <c r="K91" s="0" t="inlineStr">
        <is>
          <t>G222. Specialize Business Financing</t>
        </is>
      </c>
    </row>
    <row r="92">
      <c r="K92" s="0" t="inlineStr">
        <is>
          <t>G311. Investment Management</t>
        </is>
      </c>
    </row>
    <row r="93">
      <c r="K93" s="0" t="inlineStr">
        <is>
          <t>G312. Investment Banking &amp; Brokerage Services</t>
        </is>
      </c>
    </row>
    <row r="94">
      <c r="K94" s="0" t="inlineStr">
        <is>
          <t>G313. Market Operators</t>
        </is>
      </c>
    </row>
    <row r="95">
      <c r="K95" s="0" t="inlineStr">
        <is>
          <t>G314. Investment Service Support</t>
        </is>
      </c>
    </row>
    <row r="96">
      <c r="K96" s="0" t="inlineStr">
        <is>
          <t>G411. Insurance Brokers</t>
        </is>
      </c>
    </row>
    <row r="97">
      <c r="K97" s="0" t="inlineStr">
        <is>
          <t>G412. General Insurance</t>
        </is>
      </c>
    </row>
    <row r="98">
      <c r="K98" s="0" t="inlineStr">
        <is>
          <t>G413. Life Insurance</t>
        </is>
      </c>
    </row>
    <row r="99">
      <c r="K99" s="0" t="inlineStr">
        <is>
          <t>G414. Reinsurance</t>
        </is>
      </c>
    </row>
    <row r="100">
      <c r="K100" s="0" t="inlineStr">
        <is>
          <t>G511. Financial Holdings</t>
        </is>
      </c>
    </row>
    <row r="101">
      <c r="K101" s="0" t="inlineStr">
        <is>
          <t>G512. Investment Companies</t>
        </is>
      </c>
    </row>
    <row r="102">
      <c r="K102" s="0" t="inlineStr">
        <is>
          <t>H111. Real Estate Development &amp; Management</t>
        </is>
      </c>
    </row>
    <row r="103">
      <c r="K103" s="0" t="inlineStr">
        <is>
          <t>H112. Real Estate Services</t>
        </is>
      </c>
    </row>
    <row r="104">
      <c r="K104" s="0" t="inlineStr">
        <is>
          <t>I111. Online Applications &amp; Services</t>
        </is>
      </c>
    </row>
    <row r="105">
      <c r="K105" s="0" t="inlineStr">
        <is>
          <t>I121. IT Services &amp; Consulting</t>
        </is>
      </c>
    </row>
    <row r="106">
      <c r="K106" s="0" t="inlineStr">
        <is>
          <t>I131. Software</t>
        </is>
      </c>
    </row>
    <row r="107">
      <c r="K107" s="0" t="inlineStr">
        <is>
          <t>I211. Networking Equipment</t>
        </is>
      </c>
    </row>
    <row r="108">
      <c r="K108" s="0" t="inlineStr">
        <is>
          <t>I221. Computer Hardware</t>
        </is>
      </c>
    </row>
    <row r="109">
      <c r="K109" s="0" t="inlineStr">
        <is>
          <t>I231. Electronic Equipment &amp; Instruments</t>
        </is>
      </c>
    </row>
    <row r="110">
      <c r="K110" s="0" t="inlineStr">
        <is>
          <t>I232. Electronic Components &amp; Semiconductors</t>
        </is>
      </c>
    </row>
    <row r="111">
      <c r="K111" s="0" t="inlineStr">
        <is>
          <t>J111. Airport Operators</t>
        </is>
      </c>
    </row>
    <row r="112">
      <c r="K112" s="0" t="inlineStr">
        <is>
          <t>J112. Highways &amp; Railtracks</t>
        </is>
      </c>
    </row>
    <row r="113">
      <c r="K113" s="0" t="inlineStr">
        <is>
          <t>J113. Marine Ports &amp; Services</t>
        </is>
      </c>
    </row>
    <row r="114">
      <c r="K114" s="0" t="inlineStr">
        <is>
          <t>J211. Heavy Constructions &amp; Civil Engineering</t>
        </is>
      </c>
    </row>
    <row r="115">
      <c r="K115" s="0" t="inlineStr">
        <is>
          <t>J311. Wired Telecommunication Service</t>
        </is>
      </c>
    </row>
    <row r="116">
      <c r="K116" s="0" t="inlineStr">
        <is>
          <t>J312. Integrated Telecommunication Service</t>
        </is>
      </c>
    </row>
    <row r="117">
      <c r="K117" s="0" t="inlineStr">
        <is>
          <t>J321. Wireless Telecommunication Services</t>
        </is>
      </c>
    </row>
    <row r="118">
      <c r="K118" s="0" t="inlineStr">
        <is>
          <t>J411. Electric Utilities</t>
        </is>
      </c>
    </row>
    <row r="119">
      <c r="K119" s="0" t="inlineStr">
        <is>
          <t>J421. Gas Utilities</t>
        </is>
      </c>
    </row>
    <row r="120">
      <c r="K120" s="0" t="inlineStr">
        <is>
          <t>J431. Water Utilities</t>
        </is>
      </c>
    </row>
    <row r="121">
      <c r="K121" s="0" t="inlineStr">
        <is>
          <t>K111. Airlines</t>
        </is>
      </c>
    </row>
    <row r="122">
      <c r="K122" s="0" t="inlineStr">
        <is>
          <t>K121. Passenger Marine Transportation</t>
        </is>
      </c>
    </row>
    <row r="123">
      <c r="K123" s="0" t="inlineStr">
        <is>
          <t>K131. Rail</t>
        </is>
      </c>
    </row>
    <row r="124">
      <c r="K124" s="0" t="inlineStr">
        <is>
          <t>K132. Road Transportation</t>
        </is>
      </c>
    </row>
    <row r="125">
      <c r="K125" s="0" t="inlineStr">
        <is>
          <t>K211. Logistics &amp; Deliveries</t>
        </is>
      </c>
    </row>
    <row r="126">
      <c r="K126" s="0" t="inlineStr">
        <is>
          <t>Z111. Mutual Fund / ETFs</t>
        </is>
      </c>
    </row>
    <row r="127">
      <c r="K127" s="0" t="inlineStr">
        <is>
          <t>Z112. Real Estate Investment Trusts</t>
        </is>
      </c>
    </row>
    <row r="128">
      <c r="K128" s="0" t="inlineStr">
        <is>
          <t>Z113. Infrastructure Investment Trusts</t>
        </is>
      </c>
    </row>
    <row r="129">
      <c r="K129" s="0" t="inlineStr">
        <is>
          <t>Z211. Government Bonds</t>
        </is>
      </c>
    </row>
  </sheetData>
  <pageMargins left="0.7" right="0.7" top="0.75" bottom="0.75" header="0.3" footer="0.3"/>
</worksheet>
</file>

<file path=xl/worksheets/sheet18.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ColWidth="9" defaultRowHeight="12"/>
  <sheetData>
    <row r="1">
      <c r="A1" s="0" t="inlineStr">
        <is>
          <t>1234567890ABCD</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dcterms:created xsi:type="dcterms:W3CDTF">2024-08-08T04:12:52Z</dcterms:created>
  <dcterms:modified xsi:type="dcterms:W3CDTF">2026-09-30T12:39:55Z</dcterms:modified>
  <cp:lastModifiedBy>Rachdyan Naufal</cp:lastModifiedBy>
</cp:coreProperties>
</file>