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9400" yWindow="500" windowWidth="38400" windowHeight="21100" tabRatio="600" firstSheet="0" activeTab="3" autoFilterDateGrouping="1"/>
  </bookViews>
  <sheets>
    <sheet name="Context" sheetId="1" state="veryHidden" r:id="rId1"/>
    <sheet name="InlineXBRL" sheetId="2" state="veryHidden" r:id="rId2"/>
    <sheet name="GENERAL INFO" sheetId="3" state="visible" r:id="rId3"/>
    <sheet name="BALANCE SHEET" sheetId="4" state="visible" r:id="rId4"/>
    <sheet name="Asset Composition" sheetId="5" state="visible" r:id="rId5"/>
    <sheet name="INCOME STATEMENT" sheetId="6" state="visible" r:id="rId6"/>
    <sheet name="CASH FLOW" sheetId="7" state="visible" r:id="rId7"/>
    <sheet name="ACCOUNTING POLICIES" sheetId="8" state="visible" r:id="rId8"/>
    <sheet name="CREDIT BY CURRENCY" sheetId="9" state="visible" r:id="rId9"/>
    <sheet name="CREDIT BY TYPE" sheetId="10" state="visible" r:id="rId10"/>
    <sheet name="CREDIT BY SECTOR" sheetId="11" state="visible" r:id="rId11"/>
    <sheet name="CREDIT OTHER INFORMATION" sheetId="12" state="visible" r:id="rId12"/>
    <sheet name="GIRO BREAKDOWN" sheetId="13" state="visible" r:id="rId13"/>
    <sheet name="SAVINGS BREAKDOWN" sheetId="14" state="visible" r:id="rId14"/>
    <sheet name="TIME DEPOSITS BREAKDOWN" sheetId="15" state="visible" r:id="rId15"/>
    <sheet name="DEPOSIT INTEREST RATE" sheetId="16" state="visible" r:id="rId16"/>
    <sheet name="INTEREST REVENUE BREAKDOWN" sheetId="17" state="visible" r:id="rId17"/>
    <sheet name="INTEREST EXPENSE BREAKDOWN" sheetId="18" state="visible" r:id="rId18"/>
    <sheet name="hidden" sheetId="19" state="hidden" r:id="rId19"/>
    <sheet name="Token" sheetId="20" state="hidden" r:id="rId20"/>
  </sheets>
  <definedNames/>
  <calcPr calcId="191029" fullCalcOnLoad="1"/>
</workbook>
</file>

<file path=xl/styles.xml><?xml version="1.0" encoding="utf-8"?>
<styleSheet xmlns="http://schemas.openxmlformats.org/spreadsheetml/2006/main">
  <numFmts count="9">
    <numFmt numFmtId="164" formatCode="yyyy\-mm\-dd"/>
    <numFmt numFmtId="165" formatCode="#,##0.00000;\(#,##0.00000\)"/>
    <numFmt numFmtId="166" formatCode="#,##0;\(#,##0\)"/>
    <numFmt numFmtId="167" formatCode="\(#,##0\);#,##0"/>
    <numFmt numFmtId="168" formatCode="0.0%"/>
    <numFmt numFmtId="169" formatCode="#,##0;\(#,##0\);"/>
    <numFmt numFmtId="170" formatCode="\(#,##0\);#,##0;"/>
    <numFmt numFmtId="171" formatCode="0%;;"/>
    <numFmt numFmtId="172" formatCode="dd/mm/yyyy;;"/>
  </numFmts>
  <fonts count="35">
    <font>
      <name val="Calibri"/>
      <charset val="128"/>
      <family val="2"/>
      <color theme="1"/>
      <sz val="9"/>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Arial"/>
      <family val="2"/>
      <b val="1"/>
      <color rgb="FFA52A2A"/>
      <sz val="14"/>
    </font>
    <font>
      <name val="Arial"/>
      <family val="2"/>
      <color theme="1"/>
      <sz val="9"/>
    </font>
    <font>
      <name val="Arial"/>
      <family val="2"/>
      <b val="1"/>
      <color rgb="FFA52A2A"/>
      <sz val="9"/>
    </font>
    <font>
      <name val="Arial"/>
      <family val="2"/>
      <color rgb="FFA52A2A"/>
      <sz val="9"/>
    </font>
    <font>
      <name val="Arial"/>
      <family val="2"/>
      <b val="1"/>
      <color rgb="FF000000"/>
      <sz val="13.5"/>
    </font>
    <font>
      <name val="Arial"/>
      <family val="2"/>
      <color theme="1"/>
      <sz val="10"/>
    </font>
    <font>
      <name val="Arial"/>
      <family val="2"/>
      <color rgb="FF000000"/>
      <sz val="10"/>
    </font>
    <font>
      <name val="Arial"/>
      <family val="2"/>
      <b val="1"/>
      <color theme="1"/>
      <sz val="12"/>
    </font>
    <font>
      <name val="Arial"/>
      <family val="2"/>
      <color rgb="FF000000"/>
      <sz val="12"/>
    </font>
    <font>
      <name val="Arial"/>
      <family val="2"/>
      <b val="1"/>
      <color rgb="FF000000"/>
      <sz val="12"/>
    </font>
    <font>
      <name val="Arial"/>
      <family val="2"/>
      <b val="1"/>
      <color rgb="FF000000"/>
      <sz val="12"/>
      <u val="single"/>
    </font>
    <font>
      <name val="Arial"/>
      <family val="2"/>
      <color theme="1"/>
      <sz val="12"/>
    </font>
    <font>
      <name val="Arial"/>
      <family val="2"/>
      <sz val="12"/>
    </font>
    <font>
      <name val="Arial"/>
      <family val="2"/>
      <b val="1"/>
      <color rgb="FF000000"/>
      <sz val="10"/>
    </font>
    <font>
      <name val="Arial"/>
      <family val="2"/>
      <sz val="9"/>
    </font>
    <font>
      <name val="Arial"/>
      <family val="2"/>
      <color theme="5" tint="-0.249977111117893"/>
      <sz val="12"/>
    </font>
    <font>
      <name val="Calibri"/>
      <family val="2"/>
      <b val="1"/>
      <color theme="0"/>
      <sz val="11"/>
      <scheme val="minor"/>
    </font>
    <font>
      <name val="Calibri"/>
      <family val="2"/>
      <color theme="0"/>
      <sz val="11"/>
      <scheme val="minor"/>
    </font>
    <font>
      <name val="Arial"/>
      <family val="2"/>
      <b val="1"/>
      <color theme="5" tint="-0.249977111117893"/>
      <sz val="12"/>
    </font>
    <font>
      <name val="Arial"/>
      <family val="2"/>
      <b val="1"/>
      <color rgb="FFC65911"/>
      <sz val="12"/>
    </font>
    <font>
      <name val="Arial"/>
      <family val="2"/>
      <b val="1"/>
      <color theme="4" tint="-0.249977111117893"/>
      <sz val="12"/>
    </font>
    <font>
      <name val="Arial"/>
      <family val="2"/>
      <color theme="4" tint="-0.249977111117893"/>
      <sz val="12"/>
    </font>
    <font>
      <name val="Arial"/>
      <family val="2"/>
      <b val="1"/>
      <color theme="9" tint="-0.249977111117893"/>
      <sz val="12"/>
    </font>
    <font>
      <name val="Calibri"/>
      <family val="2"/>
      <b val="1"/>
      <color theme="1"/>
      <sz val="14"/>
      <scheme val="minor"/>
    </font>
  </fonts>
  <fills count="19">
    <fill>
      <patternFill/>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
      </patternFill>
    </fill>
    <fill>
      <patternFill patternType="solid">
        <fgColor rgb="FFB8B8B8"/>
        <bgColor indexed="64"/>
      </patternFill>
    </fill>
    <fill>
      <patternFill patternType="darkGrid">
        <fgColor indexed="41"/>
        <bgColor indexed="13"/>
      </patternFill>
    </fill>
    <fill>
      <patternFill patternType="solid">
        <fgColor rgb="FF00B0F0"/>
        <bgColor theme="6" tint="0.7999816888943144"/>
      </patternFill>
    </fill>
    <fill>
      <patternFill patternType="solid">
        <fgColor rgb="FFB2BEC9"/>
        <bgColor rgb="FF000000"/>
      </patternFill>
    </fill>
    <fill>
      <patternFill patternType="solid">
        <fgColor rgb="FFB8B8B8"/>
        <bgColor rgb="FF000000"/>
      </patternFill>
    </fill>
    <fill>
      <patternFill patternType="solid">
        <fgColor rgb="FFCCFFFF"/>
        <bgColor rgb="FFEDEDED"/>
      </patternFill>
    </fill>
    <fill>
      <patternFill patternType="darkGrid">
        <fgColor rgb="FFCCFFFF"/>
        <bgColor rgb="FFFFFF00"/>
      </patternFill>
    </fill>
    <fill>
      <patternFill patternType="solid">
        <fgColor rgb="FF00B0F0"/>
        <bgColor rgb="FFEDEDED"/>
      </patternFill>
    </fill>
    <fill>
      <patternFill patternType="solid">
        <fgColor theme="0"/>
        <bgColor theme="6" tint="0.7999816888943144"/>
      </patternFill>
    </fill>
    <fill>
      <patternFill patternType="solid">
        <fgColor theme="9" tint="0.5999938962981048"/>
        <bgColor indexed="64"/>
      </patternFill>
    </fill>
    <fill>
      <patternFill patternType="solid">
        <fgColor theme="8" tint="0.5999938962981048"/>
        <bgColor indexed="64"/>
      </patternFill>
    </fill>
    <fill>
      <patternFill patternType="solid">
        <fgColor theme="5" tint="0.5999938962981048"/>
        <bgColor indexed="64"/>
      </patternFill>
    </fill>
    <fill>
      <patternFill patternType="solid">
        <fgColor theme="0"/>
        <bgColor indexed="64"/>
      </patternFill>
    </fill>
  </fills>
  <borders count="7">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style="thick">
        <color rgb="FFFFFFFF"/>
      </right>
      <top/>
      <bottom style="medium">
        <color rgb="FFCCCCCC"/>
      </bottom>
      <diagonal/>
    </border>
    <border>
      <left style="thin">
        <color theme="2" tint="-0.09997863704336681"/>
      </left>
      <right style="thin">
        <color theme="2" tint="-0.09997863704336681"/>
      </right>
      <top style="thin">
        <color theme="2" tint="-0.09997863704336681"/>
      </top>
      <bottom style="thin">
        <color theme="2" tint="-0.09997863704336681"/>
      </bottom>
      <diagonal/>
    </border>
  </borders>
  <cellStyleXfs count="20">
    <xf numFmtId="0" fontId="0" fillId="0" borderId="0" applyAlignment="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174">
    <xf numFmtId="0" fontId="0" fillId="0" borderId="0" applyAlignment="1" pivotButton="0" quotePrefix="0" xfId="0">
      <alignment vertical="center"/>
    </xf>
    <xf numFmtId="0" fontId="11" fillId="0" borderId="0" applyAlignment="1" pivotButton="0" quotePrefix="0" xfId="0">
      <alignment horizontal="left" vertical="top"/>
    </xf>
    <xf numFmtId="0" fontId="12" fillId="0" borderId="0" applyAlignment="1" pivotButton="0" quotePrefix="0" xfId="0">
      <alignment horizontal="left" vertical="center"/>
    </xf>
    <xf numFmtId="0" fontId="12" fillId="0" borderId="0" applyAlignment="1" pivotButton="0" quotePrefix="0" xfId="0">
      <alignment vertical="center"/>
    </xf>
    <xf numFmtId="0" fontId="13" fillId="0" borderId="1" applyAlignment="1" pivotButton="0" quotePrefix="0" xfId="0">
      <alignment horizontal="left" vertical="top"/>
    </xf>
    <xf numFmtId="0" fontId="12" fillId="0" borderId="1" applyAlignment="1" pivotButton="0" quotePrefix="0" xfId="0">
      <alignment horizontal="left" vertical="top" wrapText="1"/>
    </xf>
    <xf numFmtId="0" fontId="14" fillId="0" borderId="1" applyAlignment="1" pivotButton="0" quotePrefix="0" xfId="0">
      <alignment horizontal="left" vertical="top" wrapText="1" indent="1"/>
    </xf>
    <xf numFmtId="0" fontId="14" fillId="0" borderId="1" applyAlignment="1" pivotButton="0" quotePrefix="0" xfId="0">
      <alignment horizontal="left" vertical="top" wrapText="1" indent="2"/>
    </xf>
    <xf numFmtId="0" fontId="13" fillId="0" borderId="1" applyAlignment="1" pivotButton="0" quotePrefix="0" xfId="0">
      <alignment horizontal="left" vertical="top" wrapText="1"/>
    </xf>
    <xf numFmtId="164" fontId="12" fillId="0" borderId="1" applyAlignment="1" pivotButton="0" quotePrefix="0" xfId="0">
      <alignment horizontal="left" vertical="top" wrapText="1"/>
    </xf>
    <xf numFmtId="0" fontId="14" fillId="0" borderId="1" applyAlignment="1" pivotButton="0" quotePrefix="0" xfId="0">
      <alignment horizontal="left" vertical="top" wrapText="1" indent="3"/>
    </xf>
    <xf numFmtId="49" fontId="12" fillId="2" borderId="2" applyAlignment="1" pivotButton="0" quotePrefix="0" xfId="0">
      <alignment horizontal="center" vertical="center"/>
    </xf>
    <xf numFmtId="49" fontId="12" fillId="0" borderId="2" applyAlignment="1" applyProtection="1" pivotButton="0" quotePrefix="0" xfId="0">
      <alignment vertical="center"/>
      <protection locked="0" hidden="0"/>
    </xf>
    <xf numFmtId="0" fontId="12" fillId="0" borderId="0" applyAlignment="1" applyProtection="1" pivotButton="0" quotePrefix="0" xfId="0">
      <alignment vertical="center"/>
      <protection locked="0" hidden="0"/>
    </xf>
    <xf numFmtId="0" fontId="15" fillId="0" borderId="0" applyAlignment="1" pivotButton="0" quotePrefix="0" xfId="1">
      <alignment horizontal="left" vertical="top"/>
    </xf>
    <xf numFmtId="0" fontId="10" fillId="0" borderId="0" pivotButton="0" quotePrefix="0" xfId="1"/>
    <xf numFmtId="0" fontId="15" fillId="0" borderId="0" applyAlignment="1" pivotButton="0" quotePrefix="0" xfId="1">
      <alignment horizontal="left" vertical="top" wrapText="1"/>
    </xf>
    <xf numFmtId="0" fontId="16" fillId="0" borderId="0" applyAlignment="1" pivotButton="0" quotePrefix="0" xfId="1">
      <alignment wrapText="1"/>
    </xf>
    <xf numFmtId="0" fontId="17" fillId="0" borderId="3" applyAlignment="1" pivotButton="0" quotePrefix="0" xfId="1">
      <alignment horizontal="left" vertical="top" wrapText="1"/>
    </xf>
    <xf numFmtId="0" fontId="17" fillId="0" borderId="3" applyAlignment="1" pivotButton="0" quotePrefix="0" xfId="1">
      <alignment horizontal="left" vertical="top" wrapText="1" indent="1"/>
    </xf>
    <xf numFmtId="0" fontId="15" fillId="0" borderId="0" applyAlignment="1" pivotButton="0" quotePrefix="0" xfId="1">
      <alignment horizontal="right" vertical="top" wrapText="1"/>
    </xf>
    <xf numFmtId="0" fontId="18" fillId="0" borderId="0" applyAlignment="1" pivotButton="0" quotePrefix="0" xfId="1">
      <alignment wrapText="1"/>
    </xf>
    <xf numFmtId="0" fontId="19" fillId="0" borderId="3" applyAlignment="1" pivotButton="0" quotePrefix="0" xfId="1">
      <alignment horizontal="left" vertical="top" wrapText="1" indent="1"/>
    </xf>
    <xf numFmtId="0" fontId="20" fillId="0" borderId="3" applyAlignment="1" pivotButton="0" quotePrefix="0" xfId="1">
      <alignment horizontal="left" vertical="top" wrapText="1"/>
    </xf>
    <xf numFmtId="0" fontId="21" fillId="3" borderId="0" applyAlignment="1" pivotButton="0" quotePrefix="0" xfId="1">
      <alignment horizontal="center" wrapText="1"/>
    </xf>
    <xf numFmtId="0" fontId="22" fillId="4" borderId="4" applyAlignment="1" pivotButton="0" quotePrefix="0" xfId="1">
      <alignment horizontal="center" vertical="top" wrapText="1"/>
    </xf>
    <xf numFmtId="0" fontId="23" fillId="5" borderId="4" applyAlignment="1" applyProtection="1" pivotButton="0" quotePrefix="0" xfId="1">
      <alignment horizontal="center" vertical="top" wrapText="1"/>
      <protection locked="0" hidden="0"/>
    </xf>
    <xf numFmtId="165" fontId="23" fillId="5" borderId="4" applyAlignment="1" applyProtection="1" pivotButton="0" quotePrefix="0" xfId="1">
      <alignment horizontal="center" vertical="top" wrapText="1"/>
      <protection locked="0" hidden="0"/>
    </xf>
    <xf numFmtId="0" fontId="15" fillId="0" borderId="0" applyAlignment="1" pivotButton="0" quotePrefix="0" xfId="11">
      <alignment horizontal="left" vertical="top" wrapText="1"/>
    </xf>
    <xf numFmtId="0" fontId="15" fillId="0" borderId="0" applyAlignment="1" pivotButton="0" quotePrefix="0" xfId="11">
      <alignment horizontal="right" vertical="top" wrapText="1"/>
    </xf>
    <xf numFmtId="0" fontId="1" fillId="0" borderId="0" pivotButton="0" quotePrefix="0" xfId="11"/>
    <xf numFmtId="0" fontId="18" fillId="0" borderId="0" applyAlignment="1" pivotButton="0" quotePrefix="0" xfId="11">
      <alignment wrapText="1"/>
    </xf>
    <xf numFmtId="0" fontId="21" fillId="3" borderId="0" applyAlignment="1" pivotButton="0" quotePrefix="0" xfId="11">
      <alignment horizontal="center" wrapText="1"/>
    </xf>
    <xf numFmtId="0" fontId="20" fillId="0" borderId="3" applyAlignment="1" pivotButton="0" quotePrefix="0" xfId="11">
      <alignment horizontal="left" vertical="top" wrapText="1"/>
    </xf>
    <xf numFmtId="0" fontId="22" fillId="6" borderId="4" applyAlignment="1" pivotButton="0" quotePrefix="0" xfId="11">
      <alignment horizontal="center" vertical="top" wrapText="1"/>
    </xf>
    <xf numFmtId="0" fontId="20" fillId="0" borderId="3" applyAlignment="1" pivotButton="0" quotePrefix="0" xfId="11">
      <alignment horizontal="left" vertical="top" wrapText="1" indent="1"/>
    </xf>
    <xf numFmtId="0" fontId="19" fillId="0" borderId="3" applyAlignment="1" pivotButton="0" quotePrefix="0" xfId="11">
      <alignment horizontal="left" vertical="top" wrapText="1" indent="3"/>
    </xf>
    <xf numFmtId="166" fontId="23" fillId="5"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3"/>
    </xf>
    <xf numFmtId="0" fontId="19" fillId="0" borderId="3" applyAlignment="1" pivotButton="0" quotePrefix="0" xfId="11">
      <alignment horizontal="left" vertical="top" wrapText="1" indent="4"/>
    </xf>
    <xf numFmtId="167" fontId="23" fillId="7" borderId="4" applyAlignment="1" applyProtection="1" pivotButton="0" quotePrefix="0" xfId="11">
      <alignment horizontal="center" vertical="top" wrapText="1"/>
      <protection locked="0" hidden="0"/>
    </xf>
    <xf numFmtId="166" fontId="23" fillId="8"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4"/>
    </xf>
    <xf numFmtId="0" fontId="20" fillId="0" borderId="3" applyAlignment="1" pivotButton="0" quotePrefix="0" xfId="11">
      <alignment horizontal="left" vertical="top" wrapText="1" indent="6"/>
    </xf>
    <xf numFmtId="0" fontId="19" fillId="0" borderId="3" applyAlignment="1" pivotButton="0" quotePrefix="0" xfId="11">
      <alignment horizontal="left" vertical="top" wrapText="1" indent="7"/>
    </xf>
    <xf numFmtId="0" fontId="19" fillId="0" borderId="3" applyAlignment="1" pivotButton="0" quotePrefix="0" xfId="11">
      <alignment horizontal="left" vertical="top" wrapText="1" indent="6"/>
    </xf>
    <xf numFmtId="0" fontId="20" fillId="0" borderId="3" applyAlignment="1" pivotButton="0" quotePrefix="0" xfId="11">
      <alignment horizontal="left" vertical="top" wrapText="1" indent="7"/>
    </xf>
    <xf numFmtId="0" fontId="19" fillId="0" borderId="3" applyAlignment="1" pivotButton="0" quotePrefix="0" xfId="11">
      <alignment horizontal="left" vertical="top" wrapText="1" indent="9"/>
    </xf>
    <xf numFmtId="0" fontId="15" fillId="0" borderId="0" applyAlignment="1" pivotButton="0" quotePrefix="0" xfId="12">
      <alignment horizontal="left" vertical="top" wrapText="1"/>
    </xf>
    <xf numFmtId="0" fontId="15" fillId="0" borderId="0" applyAlignment="1" pivotButton="0" quotePrefix="0" xfId="12">
      <alignment horizontal="right" vertical="top" wrapText="1"/>
    </xf>
    <xf numFmtId="0" fontId="1" fillId="0" borderId="0" pivotButton="0" quotePrefix="0" xfId="12"/>
    <xf numFmtId="0" fontId="21" fillId="3" borderId="0" applyAlignment="1" pivotButton="0" quotePrefix="0" xfId="12">
      <alignment horizontal="center" wrapText="1"/>
    </xf>
    <xf numFmtId="0" fontId="20" fillId="0" borderId="3" applyAlignment="1" pivotButton="0" quotePrefix="0" xfId="12">
      <alignment horizontal="left" vertical="top" wrapText="1"/>
    </xf>
    <xf numFmtId="0" fontId="22" fillId="6" borderId="4" applyAlignment="1" pivotButton="0" quotePrefix="0" xfId="12">
      <alignment horizontal="center" vertical="top" wrapText="1"/>
    </xf>
    <xf numFmtId="0" fontId="20" fillId="0" borderId="3" applyAlignment="1" pivotButton="0" quotePrefix="0" xfId="12">
      <alignment horizontal="left" vertical="top" wrapText="1" indent="1"/>
    </xf>
    <xf numFmtId="0" fontId="19" fillId="0" borderId="3" applyAlignment="1" pivotButton="0" quotePrefix="0" xfId="12">
      <alignment horizontal="left" vertical="top" wrapText="1" indent="3"/>
    </xf>
    <xf numFmtId="166" fontId="23" fillId="5" borderId="4" applyAlignment="1" applyProtection="1" pivotButton="0" quotePrefix="0" xfId="12">
      <alignment horizontal="center" vertical="top" wrapText="1"/>
      <protection locked="0" hidden="0"/>
    </xf>
    <xf numFmtId="167" fontId="23" fillId="7" borderId="4" applyAlignment="1" applyProtection="1" pivotButton="0" quotePrefix="0" xfId="12">
      <alignment horizontal="center" vertical="top" wrapText="1"/>
      <protection locked="0" hidden="0"/>
    </xf>
    <xf numFmtId="0" fontId="20" fillId="0" borderId="3" applyAlignment="1" pivotButton="0" quotePrefix="0" xfId="12">
      <alignment horizontal="left" vertical="top" wrapText="1" indent="3"/>
    </xf>
    <xf numFmtId="0" fontId="19" fillId="0" borderId="3" applyAlignment="1" pivotButton="0" quotePrefix="0" xfId="12">
      <alignment horizontal="left" vertical="top" wrapText="1" indent="4"/>
    </xf>
    <xf numFmtId="0" fontId="20" fillId="0" borderId="3" applyAlignment="1" pivotButton="0" quotePrefix="0" xfId="12">
      <alignment horizontal="left" vertical="top" wrapText="1" indent="4"/>
    </xf>
    <xf numFmtId="166" fontId="23" fillId="8" borderId="4" applyAlignment="1" applyProtection="1" pivotButton="0" quotePrefix="0" xfId="12">
      <alignment horizontal="center" vertical="top" wrapText="1"/>
      <protection locked="0" hidden="0"/>
    </xf>
    <xf numFmtId="0" fontId="19" fillId="0" borderId="3" applyAlignment="1" pivotButton="0" quotePrefix="0" xfId="12">
      <alignment horizontal="left" vertical="top" wrapText="1" indent="1"/>
    </xf>
    <xf numFmtId="0" fontId="24" fillId="0" borderId="3" applyAlignment="1" pivotButton="0" quotePrefix="0" xfId="12">
      <alignment horizontal="left" vertical="top" wrapText="1" indent="1"/>
    </xf>
    <xf numFmtId="0" fontId="24" fillId="0" borderId="3" applyAlignment="1" pivotButton="0" quotePrefix="0" xfId="12">
      <alignment horizontal="left" vertical="top" wrapText="1" indent="3"/>
    </xf>
    <xf numFmtId="0" fontId="17" fillId="0" borderId="3" applyAlignment="1" pivotButton="0" quotePrefix="0" xfId="12">
      <alignment horizontal="left" vertical="top" wrapText="1" indent="4"/>
    </xf>
    <xf numFmtId="0" fontId="17" fillId="0" borderId="3" applyAlignment="1" pivotButton="0" quotePrefix="0" xfId="12">
      <alignment horizontal="left" vertical="top" wrapText="1" indent="3"/>
    </xf>
    <xf numFmtId="0" fontId="17" fillId="0" borderId="3" applyAlignment="1" pivotButton="0" quotePrefix="0" xfId="12">
      <alignment horizontal="left" vertical="top" wrapText="1" indent="1"/>
    </xf>
    <xf numFmtId="167" fontId="25" fillId="7" borderId="4" applyAlignment="1" applyProtection="1" pivotButton="0" quotePrefix="0" xfId="12">
      <alignment horizontal="center" vertical="top" wrapText="1"/>
      <protection locked="0" hidden="0"/>
    </xf>
    <xf numFmtId="165" fontId="23" fillId="5" borderId="4" applyAlignment="1" applyProtection="1" pivotButton="0" quotePrefix="0" xfId="12">
      <alignment horizontal="center" vertical="top" wrapText="1"/>
      <protection locked="0" hidden="0"/>
    </xf>
    <xf numFmtId="0" fontId="1" fillId="0" borderId="0" pivotButton="0" quotePrefix="0" xfId="13"/>
    <xf numFmtId="0" fontId="15" fillId="0" borderId="0" applyAlignment="1" pivotButton="0" quotePrefix="0" xfId="13">
      <alignment horizontal="right" vertical="top" wrapText="1"/>
    </xf>
    <xf numFmtId="0" fontId="18" fillId="0" borderId="0" applyAlignment="1" pivotButton="0" quotePrefix="0" xfId="13">
      <alignment wrapText="1"/>
    </xf>
    <xf numFmtId="0" fontId="21" fillId="3" borderId="0" applyAlignment="1" pivotButton="0" quotePrefix="0" xfId="13">
      <alignment horizontal="center" wrapText="1"/>
    </xf>
    <xf numFmtId="0" fontId="21" fillId="9" borderId="0" applyAlignment="1" pivotButton="0" quotePrefix="0" xfId="0">
      <alignment horizontal="center" wrapText="1"/>
    </xf>
    <xf numFmtId="0" fontId="20" fillId="0" borderId="3" applyAlignment="1" pivotButton="0" quotePrefix="0" xfId="13">
      <alignment horizontal="left" vertical="top" wrapText="1"/>
    </xf>
    <xf numFmtId="0" fontId="22" fillId="6" borderId="4" applyAlignment="1" pivotButton="0" quotePrefix="0" xfId="13">
      <alignment horizontal="center" vertical="top" wrapText="1"/>
    </xf>
    <xf numFmtId="0" fontId="19" fillId="10" borderId="4" applyAlignment="1" pivotButton="0" quotePrefix="0" xfId="0">
      <alignment horizontal="center" vertical="top" wrapText="1"/>
    </xf>
    <xf numFmtId="0" fontId="19" fillId="10" borderId="5" applyAlignment="1" pivotButton="0" quotePrefix="0" xfId="0">
      <alignment horizontal="center" vertical="top" wrapText="1"/>
    </xf>
    <xf numFmtId="0" fontId="20" fillId="0" borderId="3" applyAlignment="1" pivotButton="0" quotePrefix="0" xfId="13">
      <alignment horizontal="left" vertical="top" wrapText="1" indent="1"/>
    </xf>
    <xf numFmtId="0" fontId="20" fillId="0" borderId="3" applyAlignment="1" pivotButton="0" quotePrefix="0" xfId="13">
      <alignment horizontal="left" vertical="top" wrapText="1" indent="3"/>
    </xf>
    <xf numFmtId="0" fontId="19" fillId="0" borderId="3" applyAlignment="1" pivotButton="0" quotePrefix="0" xfId="13">
      <alignment horizontal="left" vertical="top" wrapText="1" indent="4"/>
    </xf>
    <xf numFmtId="166" fontId="23" fillId="5" borderId="4" applyAlignment="1" applyProtection="1" pivotButton="0" quotePrefix="0" xfId="13">
      <alignment horizontal="center" vertical="top" wrapText="1"/>
      <protection locked="0" hidden="0"/>
    </xf>
    <xf numFmtId="166" fontId="23" fillId="11" borderId="4" applyAlignment="1" applyProtection="1" pivotButton="0" quotePrefix="0" xfId="0">
      <alignment horizontal="center" vertical="top" wrapText="1"/>
      <protection locked="0" hidden="0"/>
    </xf>
    <xf numFmtId="166" fontId="23" fillId="11" borderId="5" applyAlignment="1" applyProtection="1" pivotButton="0" quotePrefix="0" xfId="0">
      <alignment horizontal="center" vertical="top" wrapText="1"/>
      <protection locked="0" hidden="0"/>
    </xf>
    <xf numFmtId="167" fontId="23" fillId="7" borderId="4" applyAlignment="1" applyProtection="1" pivotButton="0" quotePrefix="0" xfId="13">
      <alignment horizontal="center" vertical="top" wrapText="1"/>
      <protection locked="0" hidden="0"/>
    </xf>
    <xf numFmtId="167" fontId="23" fillId="12" borderId="4" applyAlignment="1" applyProtection="1" pivotButton="0" quotePrefix="0" xfId="0">
      <alignment horizontal="center" vertical="top" wrapText="1"/>
      <protection locked="0" hidden="0"/>
    </xf>
    <xf numFmtId="167" fontId="23" fillId="12"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4"/>
    </xf>
    <xf numFmtId="0" fontId="19" fillId="0" borderId="3" applyAlignment="1" pivotButton="0" quotePrefix="0" xfId="13">
      <alignment horizontal="left" vertical="top" wrapText="1" indent="6"/>
    </xf>
    <xf numFmtId="166" fontId="23" fillId="8" borderId="4" applyAlignment="1" applyProtection="1" pivotButton="0" quotePrefix="0" xfId="13">
      <alignment horizontal="center" vertical="top" wrapText="1"/>
      <protection locked="0" hidden="0"/>
    </xf>
    <xf numFmtId="166" fontId="23" fillId="13" borderId="4" applyAlignment="1" applyProtection="1" pivotButton="0" quotePrefix="0" xfId="0">
      <alignment horizontal="center" vertical="top" wrapText="1"/>
      <protection locked="0" hidden="0"/>
    </xf>
    <xf numFmtId="166" fontId="23" fillId="13" borderId="5" applyAlignment="1" applyProtection="1" pivotButton="0" quotePrefix="0" xfId="0">
      <alignment horizontal="center" vertical="top" wrapText="1"/>
      <protection locked="0" hidden="0"/>
    </xf>
    <xf numFmtId="0" fontId="19" fillId="0" borderId="3" applyAlignment="1" pivotButton="0" quotePrefix="0" xfId="13">
      <alignment horizontal="left" vertical="top" wrapText="1" indent="3"/>
    </xf>
    <xf numFmtId="0" fontId="19" fillId="0" borderId="3" applyAlignment="1" pivotButton="0" quotePrefix="0" xfId="13">
      <alignment horizontal="left" vertical="top" wrapText="1" indent="1"/>
    </xf>
    <xf numFmtId="168" fontId="26" fillId="14" borderId="4" applyAlignment="1" pivotButton="0" quotePrefix="0" xfId="12">
      <alignment horizontal="center" vertical="top" wrapText="1"/>
    </xf>
    <xf numFmtId="0" fontId="15" fillId="0" borderId="0" applyAlignment="1" pivotButton="0" quotePrefix="0" xfId="14">
      <alignment horizontal="left" vertical="top" wrapText="1"/>
    </xf>
    <xf numFmtId="0" fontId="1" fillId="0" borderId="0" pivotButton="0" quotePrefix="0" xfId="14"/>
    <xf numFmtId="0" fontId="27" fillId="0" borderId="0" pivotButton="0" quotePrefix="0" xfId="14"/>
    <xf numFmtId="0" fontId="18" fillId="0" borderId="0" applyAlignment="1" pivotButton="0" quotePrefix="0" xfId="14">
      <alignment wrapText="1"/>
    </xf>
    <xf numFmtId="0" fontId="16" fillId="0" borderId="0" applyAlignment="1" pivotButton="0" quotePrefix="0" xfId="14">
      <alignment wrapText="1"/>
    </xf>
    <xf numFmtId="0" fontId="21" fillId="3" borderId="0" applyAlignment="1" pivotButton="0" quotePrefix="0" xfId="14">
      <alignment horizontal="center" wrapText="1"/>
    </xf>
    <xf numFmtId="0" fontId="20" fillId="0" borderId="3" applyAlignment="1" pivotButton="0" quotePrefix="0" xfId="14">
      <alignment horizontal="left" vertical="top" wrapText="1"/>
    </xf>
    <xf numFmtId="0" fontId="22" fillId="6" borderId="4" applyAlignment="1" pivotButton="0" quotePrefix="0" xfId="14">
      <alignment horizontal="center" vertical="top" wrapText="1"/>
    </xf>
    <xf numFmtId="0" fontId="19" fillId="0" borderId="3" applyAlignment="1" pivotButton="0" quotePrefix="0" xfId="14">
      <alignment horizontal="left" vertical="top" wrapText="1" indent="1"/>
    </xf>
    <xf numFmtId="0" fontId="23" fillId="5" borderId="4" applyAlignment="1" applyProtection="1" pivotButton="0" quotePrefix="0" xfId="14">
      <alignment horizontal="right" vertical="top" wrapText="1"/>
      <protection locked="0" hidden="0"/>
    </xf>
    <xf numFmtId="0" fontId="1" fillId="0" borderId="0" pivotButton="0" quotePrefix="0" xfId="15"/>
    <xf numFmtId="0" fontId="27" fillId="0" borderId="0" pivotButton="0" quotePrefix="0" xfId="15"/>
    <xf numFmtId="0" fontId="18" fillId="0" borderId="0" pivotButton="0" quotePrefix="0" xfId="15"/>
    <xf numFmtId="0" fontId="22" fillId="0" borderId="0" pivotButton="0" quotePrefix="0" xfId="15"/>
    <xf numFmtId="0" fontId="21" fillId="3" borderId="0" applyAlignment="1" pivotButton="0" quotePrefix="0" xfId="15">
      <alignment horizontal="center" wrapText="1"/>
    </xf>
    <xf numFmtId="0" fontId="20" fillId="0" borderId="3" applyAlignment="1" pivotButton="0" quotePrefix="0" xfId="15">
      <alignment horizontal="left" vertical="top" wrapText="1"/>
    </xf>
    <xf numFmtId="0" fontId="19" fillId="0" borderId="3" applyAlignment="1" pivotButton="0" quotePrefix="0" xfId="15">
      <alignment horizontal="left" vertical="top" wrapText="1"/>
    </xf>
    <xf numFmtId="166" fontId="23" fillId="8" borderId="4" applyAlignment="1" applyProtection="1" pivotButton="0" quotePrefix="0" xfId="16">
      <alignment horizontal="center" vertical="top" wrapText="1"/>
      <protection locked="0" hidden="0"/>
    </xf>
    <xf numFmtId="166" fontId="23" fillId="5" borderId="4" applyAlignment="1" applyProtection="1" pivotButton="0" quotePrefix="0" xfId="16">
      <alignment horizontal="center" vertical="top" wrapText="1"/>
      <protection locked="0" hidden="0"/>
    </xf>
    <xf numFmtId="167" fontId="23" fillId="7" borderId="4" applyAlignment="1" applyProtection="1" pivotButton="0" quotePrefix="0" xfId="18">
      <alignment horizontal="center" vertical="top" wrapText="1"/>
      <protection locked="0" hidden="0"/>
    </xf>
    <xf numFmtId="0" fontId="20" fillId="0" borderId="3" applyAlignment="1" pivotButton="0" quotePrefix="0" xfId="17">
      <alignment horizontal="left" vertical="top" wrapText="1" indent="2"/>
    </xf>
    <xf numFmtId="0" fontId="19" fillId="0" borderId="3" applyAlignment="1" pivotButton="0" quotePrefix="0" xfId="17">
      <alignment horizontal="left" vertical="top" wrapText="1" indent="4"/>
    </xf>
    <xf numFmtId="0" fontId="20" fillId="0" borderId="3" applyAlignment="1" pivotButton="0" quotePrefix="0" xfId="15">
      <alignment horizontal="left" vertical="top" wrapText="1" indent="2"/>
    </xf>
    <xf numFmtId="0" fontId="20" fillId="0" borderId="3" applyAlignment="1" pivotButton="0" quotePrefix="0" xfId="15">
      <alignment horizontal="left" vertical="top" indent="2"/>
    </xf>
    <xf numFmtId="0" fontId="23" fillId="5" borderId="4" applyAlignment="1" applyProtection="1" pivotButton="0" quotePrefix="0" xfId="15">
      <alignment horizontal="center" vertical="top" wrapText="1"/>
      <protection locked="0" hidden="0"/>
    </xf>
    <xf numFmtId="0" fontId="19" fillId="0" borderId="3" applyAlignment="1" pivotButton="0" quotePrefix="0" xfId="15">
      <alignment horizontal="left" vertical="top" wrapText="1" indent="4"/>
    </xf>
    <xf numFmtId="0" fontId="20" fillId="0" borderId="3" applyAlignment="1" pivotButton="0" quotePrefix="0" xfId="13">
      <alignment horizontal="left" vertical="top" wrapText="1" indent="6"/>
    </xf>
    <xf numFmtId="10" fontId="23" fillId="5" borderId="4" applyAlignment="1" applyProtection="1" pivotButton="0" quotePrefix="0" xfId="13">
      <alignment horizontal="center" vertical="top" wrapText="1"/>
      <protection locked="0" hidden="0"/>
    </xf>
    <xf numFmtId="10" fontId="23" fillId="11" borderId="4" applyAlignment="1" applyProtection="1" pivotButton="0" quotePrefix="0" xfId="0">
      <alignment horizontal="center" vertical="top" wrapText="1"/>
      <protection locked="0" hidden="0"/>
    </xf>
    <xf numFmtId="10" fontId="23" fillId="11"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2"/>
    </xf>
    <xf numFmtId="10" fontId="23" fillId="8" borderId="4" applyAlignment="1" applyProtection="1" pivotButton="0" quotePrefix="0" xfId="16">
      <alignment horizontal="center" vertical="top" wrapText="1"/>
      <protection locked="0" hidden="0"/>
    </xf>
    <xf numFmtId="0" fontId="1" fillId="0" borderId="0" pivotButton="0" quotePrefix="0" xfId="19"/>
    <xf numFmtId="0" fontId="28" fillId="0" borderId="0" pivotButton="0" quotePrefix="0" xfId="19"/>
    <xf numFmtId="0" fontId="18" fillId="0" borderId="0" applyAlignment="1" pivotButton="0" quotePrefix="0" xfId="19">
      <alignment wrapText="1"/>
    </xf>
    <xf numFmtId="0" fontId="21" fillId="3" borderId="0" applyAlignment="1" pivotButton="0" quotePrefix="0" xfId="19">
      <alignment horizontal="center" wrapText="1"/>
    </xf>
    <xf numFmtId="0" fontId="20" fillId="0" borderId="3" applyAlignment="1" pivotButton="0" quotePrefix="0" xfId="19">
      <alignment horizontal="left" vertical="top" wrapText="1"/>
    </xf>
    <xf numFmtId="0" fontId="22" fillId="6" borderId="4" applyAlignment="1" pivotButton="0" quotePrefix="0" xfId="19">
      <alignment horizontal="center" vertical="top" wrapText="1"/>
    </xf>
    <xf numFmtId="0" fontId="19" fillId="0" borderId="3" applyAlignment="1" pivotButton="0" quotePrefix="0" xfId="19">
      <alignment horizontal="left" vertical="top" wrapText="1" indent="1"/>
    </xf>
    <xf numFmtId="166" fontId="23" fillId="5" borderId="4" applyAlignment="1" applyProtection="1" pivotButton="0" quotePrefix="0" xfId="19">
      <alignment horizontal="center" vertical="top" wrapText="1"/>
      <protection locked="0" hidden="0"/>
    </xf>
    <xf numFmtId="0" fontId="20" fillId="0" borderId="3" applyAlignment="1" pivotButton="0" quotePrefix="0" xfId="19">
      <alignment horizontal="left" vertical="top" wrapText="1" indent="1"/>
    </xf>
    <xf numFmtId="166" fontId="23" fillId="8" borderId="4" applyAlignment="1" applyProtection="1" pivotButton="0" quotePrefix="0" xfId="19">
      <alignment horizontal="center" vertical="top" wrapText="1"/>
      <protection locked="0" hidden="0"/>
    </xf>
    <xf numFmtId="0" fontId="19" fillId="0" borderId="3" applyAlignment="1" pivotButton="0" quotePrefix="0" xfId="19">
      <alignment horizontal="left" vertical="top" wrapText="1" indent="3"/>
    </xf>
    <xf numFmtId="0" fontId="20" fillId="0" borderId="3" applyAlignment="1" pivotButton="0" quotePrefix="0" xfId="19">
      <alignment horizontal="left" vertical="top" wrapText="1" indent="3"/>
    </xf>
    <xf numFmtId="0" fontId="24" fillId="0" borderId="3" applyAlignment="1" pivotButton="0" quotePrefix="0" xfId="11">
      <alignment horizontal="left" vertical="top" wrapText="1" indent="3"/>
    </xf>
    <xf numFmtId="166" fontId="23" fillId="14" borderId="4" applyAlignment="1" applyProtection="1" pivotButton="0" quotePrefix="0" xfId="11">
      <alignment horizontal="center" vertical="top" wrapText="1"/>
      <protection locked="0" hidden="0"/>
    </xf>
    <xf numFmtId="166" fontId="22" fillId="6" borderId="4" applyAlignment="1" pivotButton="0" quotePrefix="0" xfId="11">
      <alignment horizontal="center" vertical="top" wrapText="1"/>
    </xf>
    <xf numFmtId="0" fontId="29" fillId="0" borderId="3" applyAlignment="1" pivotButton="0" quotePrefix="0" xfId="12">
      <alignment horizontal="left" vertical="top" wrapText="1" indent="5"/>
    </xf>
    <xf numFmtId="0" fontId="29" fillId="0" borderId="3" applyAlignment="1" pivotButton="0" quotePrefix="0" xfId="12">
      <alignment horizontal="left" vertical="top" wrapText="1" indent="3"/>
    </xf>
    <xf numFmtId="0" fontId="29" fillId="0" borderId="3" applyAlignment="1" pivotButton="0" quotePrefix="0" xfId="12">
      <alignment horizontal="left" vertical="top" wrapText="1" indent="2"/>
    </xf>
    <xf numFmtId="0" fontId="30" fillId="0" borderId="3" applyAlignment="1" pivotButton="0" quotePrefix="0" xfId="0">
      <alignment horizontal="left" vertical="top" wrapText="1" indent="5"/>
    </xf>
    <xf numFmtId="0" fontId="31" fillId="0" borderId="3" applyAlignment="1" pivotButton="0" quotePrefix="0" xfId="12">
      <alignment horizontal="left" vertical="top" wrapText="1" indent="5"/>
    </xf>
    <xf numFmtId="0" fontId="22" fillId="0" borderId="3" applyAlignment="1" pivotButton="0" quotePrefix="0" xfId="12">
      <alignment horizontal="left" vertical="top" wrapText="1" indent="5"/>
    </xf>
    <xf numFmtId="169" fontId="23" fillId="14" borderId="4" applyAlignment="1" pivotButton="0" quotePrefix="0" xfId="12">
      <alignment horizontal="center" vertical="top" wrapText="1"/>
    </xf>
    <xf numFmtId="170" fontId="22" fillId="6" borderId="4" applyAlignment="1" pivotButton="0" quotePrefix="0" xfId="12">
      <alignment horizontal="center" vertical="top" wrapText="1"/>
    </xf>
    <xf numFmtId="0" fontId="33" fillId="0" borderId="3" applyAlignment="1" pivotButton="0" quotePrefix="0" xfId="12">
      <alignment horizontal="left" vertical="top" wrapText="1" indent="5"/>
    </xf>
    <xf numFmtId="168" fontId="29" fillId="14" borderId="4" applyAlignment="1" pivotButton="0" quotePrefix="0" xfId="12">
      <alignment horizontal="center" vertical="top" wrapText="1"/>
    </xf>
    <xf numFmtId="0" fontId="33" fillId="0" borderId="3" applyAlignment="1" pivotButton="0" quotePrefix="0" xfId="12">
      <alignment horizontal="left" vertical="top" wrapText="1" indent="3"/>
    </xf>
    <xf numFmtId="0" fontId="33" fillId="0" borderId="3" applyAlignment="1" pivotButton="0" quotePrefix="0" xfId="12">
      <alignment horizontal="left" vertical="top" wrapText="1" indent="7"/>
    </xf>
    <xf numFmtId="169" fontId="22" fillId="6" borderId="4" applyAlignment="1" pivotButton="0" quotePrefix="0" xfId="11">
      <alignment horizontal="center" vertical="top" wrapText="1"/>
    </xf>
    <xf numFmtId="169" fontId="32" fillId="14" borderId="4" applyAlignment="1" pivotButton="0" quotePrefix="0" xfId="12">
      <alignment horizontal="center" vertical="top" wrapText="1"/>
    </xf>
    <xf numFmtId="14" fontId="0" fillId="0" borderId="0" applyAlignment="1" pivotButton="0" quotePrefix="0" xfId="0">
      <alignment vertical="center"/>
    </xf>
    <xf numFmtId="14" fontId="21" fillId="3" borderId="0" applyAlignment="1" pivotButton="0" quotePrefix="0" xfId="11">
      <alignment horizontal="center" wrapText="1"/>
    </xf>
    <xf numFmtId="0" fontId="34" fillId="18" borderId="6" pivotButton="0" quotePrefix="0" xfId="0"/>
    <xf numFmtId="0" fontId="34" fillId="15" borderId="6" applyAlignment="1" pivotButton="0" quotePrefix="0" xfId="0">
      <alignment horizontal="left" indent="4"/>
    </xf>
    <xf numFmtId="0" fontId="34" fillId="16" borderId="6" applyAlignment="1" pivotButton="0" quotePrefix="0" xfId="0">
      <alignment horizontal="left" indent="4"/>
    </xf>
    <xf numFmtId="0" fontId="34" fillId="17" borderId="6" applyAlignment="1" pivotButton="0" quotePrefix="0" xfId="0">
      <alignment horizontal="left" indent="4"/>
    </xf>
    <xf numFmtId="0" fontId="34" fillId="18" borderId="6" applyAlignment="1" pivotButton="0" quotePrefix="0" xfId="0">
      <alignment horizontal="left" indent="2"/>
    </xf>
    <xf numFmtId="171" fontId="26" fillId="14" borderId="2" applyAlignment="1" pivotButton="0" quotePrefix="0" xfId="12">
      <alignment horizontal="center" vertical="top" wrapText="1"/>
    </xf>
    <xf numFmtId="172" fontId="21" fillId="3" borderId="0" applyAlignment="1" pivotButton="0" quotePrefix="0" xfId="11">
      <alignment horizontal="center" wrapText="1"/>
    </xf>
    <xf numFmtId="0" fontId="15" fillId="0" borderId="0" applyAlignment="1" pivotButton="0" quotePrefix="0" xfId="11">
      <alignment horizontal="left" vertical="top" wrapText="1"/>
    </xf>
    <xf numFmtId="0" fontId="15" fillId="0" borderId="0" applyAlignment="1" pivotButton="0" quotePrefix="0" xfId="12">
      <alignment horizontal="left" vertical="top" wrapText="1"/>
    </xf>
    <xf numFmtId="0" fontId="15" fillId="0" borderId="0" applyAlignment="1" pivotButton="0" quotePrefix="0" xfId="13">
      <alignment horizontal="left" vertical="top" wrapText="1"/>
    </xf>
    <xf numFmtId="0" fontId="15" fillId="0" borderId="0" applyAlignment="1" pivotButton="0" quotePrefix="0" xfId="15">
      <alignment horizontal="left" vertical="top" wrapText="1"/>
    </xf>
    <xf numFmtId="0" fontId="1" fillId="0" borderId="0" pivotButton="0" quotePrefix="0" xfId="13"/>
    <xf numFmtId="0" fontId="1" fillId="0" borderId="0" pivotButton="0" quotePrefix="0" xfId="15"/>
    <xf numFmtId="0" fontId="15" fillId="0" borderId="0" applyAlignment="1" pivotButton="0" quotePrefix="0" xfId="19">
      <alignment horizontal="left" vertical="top" wrapText="1"/>
    </xf>
    <xf numFmtId="0" fontId="0" fillId="0" borderId="0" pivotButton="0" quotePrefix="0" xfId="0"/>
  </cellXfs>
  <cellStyles count="20">
    <cellStyle name="Normal" xfId="0" builtinId="0"/>
    <cellStyle name="Normal 2" xfId="1"/>
    <cellStyle name="Normal 2 2" xfId="2"/>
    <cellStyle name="Normal 2 3" xfId="3"/>
    <cellStyle name="Normal 2 4" xfId="4"/>
    <cellStyle name="Normal 2 5" xfId="5"/>
    <cellStyle name="Normal 2 6" xfId="6"/>
    <cellStyle name="Normal 2 7" xfId="7"/>
    <cellStyle name="Normal 2 8" xfId="8"/>
    <cellStyle name="Normal 2 9" xfId="9"/>
    <cellStyle name="Normal 2 10" xfId="10"/>
    <cellStyle name="Normal 2 2 2" xfId="11"/>
    <cellStyle name="Normal 2 3 2" xfId="12"/>
    <cellStyle name="Normal 2 6 2" xfId="13"/>
    <cellStyle name="Normal 2 7 2" xfId="14"/>
    <cellStyle name="Normal 2 11" xfId="15"/>
    <cellStyle name="Normal 2 17" xfId="16"/>
    <cellStyle name="Normal 2 14" xfId="17"/>
    <cellStyle name="Normal 2 13" xfId="18"/>
    <cellStyle name="Normal 2 22" xfId="19"/>
  </cellStyles>
  <dxfs count="36">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styles" Target="styles.xml" Id="rId21" /><Relationship Type="http://schemas.openxmlformats.org/officeDocument/2006/relationships/theme" Target="theme/theme1.xml" Id="rId22"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B69"/>
  <sheetViews>
    <sheetView showGridLines="0" workbookViewId="0">
      <selection activeCell="A1" sqref="A1"/>
    </sheetView>
  </sheetViews>
  <sheetFormatPr baseColWidth="10" defaultColWidth="9.3984375" defaultRowHeight="12"/>
  <cols>
    <col collapsed="1" width="29" bestFit="1" customWidth="1" style="3" min="1" max="1"/>
    <col collapsed="1" width="80.796875" customWidth="1" style="2" min="2" max="2"/>
    <col collapsed="1" width="9.3984375" customWidth="1" style="3" min="3" max="16384"/>
  </cols>
  <sheetData>
    <row r="1" ht="18" customHeight="1" s="173">
      <c r="A1" s="1" t="inlineStr">
        <is>
          <t>Context</t>
        </is>
      </c>
    </row>
    <row r="3" ht="13" customHeight="1" s="173" thickBot="1">
      <c r="A3" s="4" t="inlineStr">
        <is>
          <t>entity</t>
        </is>
      </c>
      <c r="B3" s="5" t="n"/>
    </row>
    <row r="4" ht="14" customHeight="1" s="173" thickBot="1">
      <c r="A4" s="6" t="inlineStr">
        <is>
          <t>identifier</t>
        </is>
      </c>
      <c r="B4" s="5" t="inlineStr">
        <is>
          <t>entityCode</t>
        </is>
      </c>
    </row>
    <row r="5" ht="14" customHeight="1" s="173" thickBot="1">
      <c r="A5" s="7" t="inlineStr">
        <is>
          <t>scheme</t>
        </is>
      </c>
      <c r="B5" s="5" t="inlineStr">
        <is>
          <t>http://www.idx.co.id/xbrl</t>
        </is>
      </c>
    </row>
    <row r="7" ht="14" customHeight="1" s="173" thickBot="1">
      <c r="A7" s="8" t="inlineStr">
        <is>
          <t>period</t>
        </is>
      </c>
      <c r="B7" s="5" t="n"/>
    </row>
    <row r="8" ht="14" customHeight="1" s="173" thickBot="1">
      <c r="A8" s="6" t="inlineStr">
        <is>
          <t>startDate</t>
        </is>
      </c>
      <c r="B8" s="9" t="n">
        <v>40544</v>
      </c>
    </row>
    <row r="9" ht="14" customHeight="1" s="173" thickBot="1">
      <c r="A9" s="6" t="inlineStr">
        <is>
          <t>endDate</t>
        </is>
      </c>
      <c r="B9" s="9" t="n">
        <v>40816</v>
      </c>
    </row>
    <row r="10" ht="14" customHeight="1" s="173" thickBot="1">
      <c r="A10" s="6" t="inlineStr">
        <is>
          <t>instant</t>
        </is>
      </c>
      <c r="B10" s="9" t="n">
        <v>40816</v>
      </c>
    </row>
    <row r="11" ht="14" customHeight="1" s="173" thickBot="1">
      <c r="A11" s="6" t="inlineStr">
        <is>
          <t>startDate</t>
        </is>
      </c>
      <c r="B11" s="9" t="n">
        <v>40179</v>
      </c>
    </row>
    <row r="12" ht="14" customHeight="1" s="173" thickBot="1">
      <c r="A12" s="6" t="inlineStr">
        <is>
          <t>endDate</t>
        </is>
      </c>
      <c r="B12" s="9" t="n">
        <v>40543</v>
      </c>
    </row>
    <row r="13" ht="14" customHeight="1" s="173" thickBot="1">
      <c r="A13" s="6" t="inlineStr">
        <is>
          <t>instant</t>
        </is>
      </c>
      <c r="B13" s="9" t="n">
        <v>40543</v>
      </c>
    </row>
    <row r="14" ht="14" customHeight="1" s="173" thickBot="1">
      <c r="A14" s="6" t="inlineStr">
        <is>
          <t>startDate</t>
        </is>
      </c>
      <c r="B14" s="9" t="n">
        <v>40179</v>
      </c>
    </row>
    <row r="15" ht="14" customHeight="1" s="173" thickBot="1">
      <c r="A15" s="6" t="inlineStr">
        <is>
          <t>endDate</t>
        </is>
      </c>
      <c r="B15" s="9" t="n">
        <v>40451</v>
      </c>
    </row>
    <row r="16" ht="14" customHeight="1" s="173" thickBot="1">
      <c r="A16" s="6" t="inlineStr">
        <is>
          <t>instant</t>
        </is>
      </c>
      <c r="B16" s="9" t="n">
        <v>40451</v>
      </c>
    </row>
    <row r="17" ht="14" customHeight="1" s="173" thickBot="1">
      <c r="A17" s="6" t="inlineStr">
        <is>
          <t>instant</t>
        </is>
      </c>
      <c r="B17" s="9" t="n">
        <v>40178</v>
      </c>
    </row>
    <row r="19" ht="13" customHeight="1" s="173" thickBot="1">
      <c r="A19" s="4" t="inlineStr">
        <is>
          <t>CurrentYearDuration</t>
        </is>
      </c>
      <c r="B19" s="5" t="n"/>
    </row>
    <row r="20" ht="14" customHeight="1" s="173" thickBot="1">
      <c r="A20" s="6" t="inlineStr">
        <is>
          <t>entity</t>
        </is>
      </c>
      <c r="B20" s="5" t="n"/>
    </row>
    <row r="21" ht="14" customHeight="1" s="173" thickBot="1">
      <c r="A21" s="7" t="inlineStr">
        <is>
          <t>identifier</t>
        </is>
      </c>
      <c r="B21" s="5" t="inlineStr">
        <is>
          <t>entityCode</t>
        </is>
      </c>
    </row>
    <row r="22" ht="14" customHeight="1" s="173" thickBot="1">
      <c r="A22" s="10" t="inlineStr">
        <is>
          <t>scheme</t>
        </is>
      </c>
      <c r="B22" s="5" t="inlineStr">
        <is>
          <t>http://www.idx.co.id/xbrl</t>
        </is>
      </c>
    </row>
    <row r="23" ht="14" customHeight="1" s="173" thickBot="1">
      <c r="A23" s="6" t="inlineStr">
        <is>
          <t>period</t>
        </is>
      </c>
      <c r="B23" s="5" t="n"/>
    </row>
    <row r="24" ht="14" customHeight="1" s="173" thickBot="1">
      <c r="A24" s="7" t="inlineStr">
        <is>
          <t>startDate</t>
        </is>
      </c>
      <c r="B24" s="9" t="n">
        <v>40544</v>
      </c>
    </row>
    <row r="25" ht="14" customHeight="1" s="173" thickBot="1">
      <c r="A25" s="7" t="inlineStr">
        <is>
          <t>endDate</t>
        </is>
      </c>
      <c r="B25" s="9" t="n">
        <v>40816</v>
      </c>
    </row>
    <row r="27" ht="13" customHeight="1" s="173" thickBot="1">
      <c r="A27" s="4" t="inlineStr">
        <is>
          <t>CurrentYearInstant</t>
        </is>
      </c>
      <c r="B27" s="5" t="n"/>
    </row>
    <row r="28" ht="14" customHeight="1" s="173" thickBot="1">
      <c r="A28" s="6" t="inlineStr">
        <is>
          <t>entity</t>
        </is>
      </c>
      <c r="B28" s="5" t="n"/>
    </row>
    <row r="29" ht="14" customHeight="1" s="173" thickBot="1">
      <c r="A29" s="7" t="inlineStr">
        <is>
          <t>identifier</t>
        </is>
      </c>
      <c r="B29" s="5" t="inlineStr">
        <is>
          <t>entityCode</t>
        </is>
      </c>
    </row>
    <row r="30" ht="14" customHeight="1" s="173" thickBot="1">
      <c r="A30" s="10" t="inlineStr">
        <is>
          <t>scheme</t>
        </is>
      </c>
      <c r="B30" s="5" t="inlineStr">
        <is>
          <t>http://www.idx.co.id/xbrl</t>
        </is>
      </c>
    </row>
    <row r="31" ht="14" customHeight="1" s="173" thickBot="1">
      <c r="A31" s="6" t="inlineStr">
        <is>
          <t>period</t>
        </is>
      </c>
      <c r="B31" s="5" t="n"/>
    </row>
    <row r="32" ht="14" customHeight="1" s="173" thickBot="1">
      <c r="A32" s="7" t="inlineStr">
        <is>
          <t>instant</t>
        </is>
      </c>
      <c r="B32" s="9" t="n">
        <v>40816</v>
      </c>
    </row>
    <row r="34" ht="13" customHeight="1" s="173" thickBot="1">
      <c r="A34" s="4" t="inlineStr">
        <is>
          <t>PriorEndYearDuration</t>
        </is>
      </c>
      <c r="B34" s="5" t="n"/>
    </row>
    <row r="35" ht="14" customHeight="1" s="173" thickBot="1">
      <c r="A35" s="6" t="inlineStr">
        <is>
          <t>entity</t>
        </is>
      </c>
      <c r="B35" s="5" t="n"/>
    </row>
    <row r="36" ht="14" customHeight="1" s="173" thickBot="1">
      <c r="A36" s="7" t="inlineStr">
        <is>
          <t>identifier</t>
        </is>
      </c>
      <c r="B36" s="5" t="inlineStr">
        <is>
          <t>entityCode</t>
        </is>
      </c>
    </row>
    <row r="37" ht="14" customHeight="1" s="173" thickBot="1">
      <c r="A37" s="10" t="inlineStr">
        <is>
          <t>scheme</t>
        </is>
      </c>
      <c r="B37" s="5" t="inlineStr">
        <is>
          <t>http://www.idx.co.id/xbrl</t>
        </is>
      </c>
    </row>
    <row r="38" ht="14" customHeight="1" s="173" thickBot="1">
      <c r="A38" s="6" t="inlineStr">
        <is>
          <t>period</t>
        </is>
      </c>
      <c r="B38" s="5" t="n"/>
    </row>
    <row r="39" ht="14" customHeight="1" s="173" thickBot="1">
      <c r="A39" s="7" t="inlineStr">
        <is>
          <t>startDate</t>
        </is>
      </c>
      <c r="B39" s="9" t="n">
        <v>40179</v>
      </c>
    </row>
    <row r="40" ht="14" customHeight="1" s="173" thickBot="1">
      <c r="A40" s="7" t="inlineStr">
        <is>
          <t>endDate</t>
        </is>
      </c>
      <c r="B40" s="9" t="n">
        <v>40543</v>
      </c>
    </row>
    <row r="42" ht="13" customHeight="1" s="173" thickBot="1">
      <c r="A42" s="4" t="inlineStr">
        <is>
          <t>PriorEndYearInstant</t>
        </is>
      </c>
      <c r="B42" s="5" t="n"/>
    </row>
    <row r="43" ht="14" customHeight="1" s="173" thickBot="1">
      <c r="A43" s="6" t="inlineStr">
        <is>
          <t>entity</t>
        </is>
      </c>
      <c r="B43" s="5" t="n"/>
    </row>
    <row r="44" ht="14" customHeight="1" s="173" thickBot="1">
      <c r="A44" s="7" t="inlineStr">
        <is>
          <t>identifier</t>
        </is>
      </c>
      <c r="B44" s="5" t="inlineStr">
        <is>
          <t>entityCode</t>
        </is>
      </c>
    </row>
    <row r="45" ht="14" customHeight="1" s="173" thickBot="1">
      <c r="A45" s="10" t="inlineStr">
        <is>
          <t>scheme</t>
        </is>
      </c>
      <c r="B45" s="5" t="inlineStr">
        <is>
          <t>http://www.idx.co.id/xbrl</t>
        </is>
      </c>
    </row>
    <row r="46" ht="14" customHeight="1" s="173" thickBot="1">
      <c r="A46" s="6" t="inlineStr">
        <is>
          <t>period</t>
        </is>
      </c>
      <c r="B46" s="5" t="n"/>
    </row>
    <row r="47" ht="14" customHeight="1" s="173" thickBot="1">
      <c r="A47" s="7" t="inlineStr">
        <is>
          <t>instant</t>
        </is>
      </c>
      <c r="B47" s="9" t="n">
        <v>40543</v>
      </c>
    </row>
    <row r="49" ht="13" customHeight="1" s="173" thickBot="1">
      <c r="A49" s="4" t="inlineStr">
        <is>
          <t>PriorYearDuration</t>
        </is>
      </c>
      <c r="B49" s="5" t="n"/>
    </row>
    <row r="50" ht="14" customHeight="1" s="173" thickBot="1">
      <c r="A50" s="6" t="inlineStr">
        <is>
          <t>entity</t>
        </is>
      </c>
      <c r="B50" s="5" t="n"/>
    </row>
    <row r="51" ht="14" customHeight="1" s="173" thickBot="1">
      <c r="A51" s="7" t="inlineStr">
        <is>
          <t>identifier</t>
        </is>
      </c>
      <c r="B51" s="5" t="inlineStr">
        <is>
          <t>entityCode</t>
        </is>
      </c>
    </row>
    <row r="52" ht="14" customHeight="1" s="173" thickBot="1">
      <c r="A52" s="10" t="inlineStr">
        <is>
          <t>scheme</t>
        </is>
      </c>
      <c r="B52" s="5" t="inlineStr">
        <is>
          <t>http://www.idx.co.id/xbrl</t>
        </is>
      </c>
    </row>
    <row r="53" ht="14" customHeight="1" s="173" thickBot="1">
      <c r="A53" s="6" t="inlineStr">
        <is>
          <t>period</t>
        </is>
      </c>
      <c r="B53" s="5" t="n"/>
    </row>
    <row r="54" ht="14" customHeight="1" s="173" thickBot="1">
      <c r="A54" s="7" t="inlineStr">
        <is>
          <t>startDate</t>
        </is>
      </c>
      <c r="B54" s="9" t="n">
        <v>40179</v>
      </c>
    </row>
    <row r="55" ht="14" customHeight="1" s="173" thickBot="1">
      <c r="A55" s="7" t="inlineStr">
        <is>
          <t>endDate</t>
        </is>
      </c>
      <c r="B55" s="9" t="n">
        <v>40451</v>
      </c>
    </row>
    <row r="57" ht="13" customHeight="1" s="173" thickBot="1">
      <c r="A57" s="4" t="inlineStr">
        <is>
          <t>PriorYearInstant</t>
        </is>
      </c>
      <c r="B57" s="5" t="n"/>
    </row>
    <row r="58" ht="14" customHeight="1" s="173" thickBot="1">
      <c r="A58" s="6" t="inlineStr">
        <is>
          <t>entity</t>
        </is>
      </c>
      <c r="B58" s="5" t="n"/>
    </row>
    <row r="59" ht="14" customHeight="1" s="173" thickBot="1">
      <c r="A59" s="7" t="inlineStr">
        <is>
          <t>identifier</t>
        </is>
      </c>
      <c r="B59" s="5" t="inlineStr">
        <is>
          <t>entityCode</t>
        </is>
      </c>
    </row>
    <row r="60" ht="14" customHeight="1" s="173" thickBot="1">
      <c r="A60" s="10" t="inlineStr">
        <is>
          <t>scheme</t>
        </is>
      </c>
      <c r="B60" s="5" t="inlineStr">
        <is>
          <t>http://www.idx.co.id/xbrl</t>
        </is>
      </c>
    </row>
    <row r="61" ht="14" customHeight="1" s="173" thickBot="1">
      <c r="A61" s="6" t="inlineStr">
        <is>
          <t>period</t>
        </is>
      </c>
      <c r="B61" s="5" t="n"/>
    </row>
    <row r="62" ht="14" customHeight="1" s="173" thickBot="1">
      <c r="A62" s="7" t="inlineStr">
        <is>
          <t>instant</t>
        </is>
      </c>
      <c r="B62" s="9" t="n">
        <v>40451</v>
      </c>
    </row>
    <row r="64" ht="13" customHeight="1" s="173" thickBot="1">
      <c r="A64" s="4" t="inlineStr">
        <is>
          <t>Prior2YearsInstant</t>
        </is>
      </c>
      <c r="B64" s="5" t="n"/>
    </row>
    <row r="65" ht="14" customHeight="1" s="173" thickBot="1">
      <c r="A65" s="6" t="inlineStr">
        <is>
          <t>entity</t>
        </is>
      </c>
      <c r="B65" s="5" t="n"/>
    </row>
    <row r="66" ht="14" customHeight="1" s="173" thickBot="1">
      <c r="A66" s="7" t="inlineStr">
        <is>
          <t>identifier</t>
        </is>
      </c>
      <c r="B66" s="5" t="inlineStr">
        <is>
          <t>entityCode</t>
        </is>
      </c>
    </row>
    <row r="67" ht="14" customHeight="1" s="173" thickBot="1">
      <c r="A67" s="10" t="inlineStr">
        <is>
          <t>scheme</t>
        </is>
      </c>
      <c r="B67" s="5" t="inlineStr">
        <is>
          <t>http://www.idx.co.id/xbrl</t>
        </is>
      </c>
    </row>
    <row r="68" ht="14" customHeight="1" s="173" thickBot="1">
      <c r="A68" s="6" t="inlineStr">
        <is>
          <t>period</t>
        </is>
      </c>
      <c r="B68" s="5" t="n"/>
    </row>
    <row r="69" ht="14" customHeight="1" s="173" thickBot="1">
      <c r="A69" s="7" t="inlineStr">
        <is>
          <t>instant</t>
        </is>
      </c>
      <c r="B69" s="9" t="n">
        <v>40178</v>
      </c>
    </row>
  </sheetData>
  <pageMargins left="0.7" right="0.7" top="0.75" bottom="0.75" header="0.3" footer="0.3"/>
  <pageSetup orientation="portrait" paperSize="9"/>
</worksheet>
</file>

<file path=xl/worksheets/sheet10.xml><?xml version="1.0" encoding="utf-8"?>
<worksheet xmlns="http://schemas.openxmlformats.org/spreadsheetml/2006/main">
  <sheetPr>
    <outlinePr summaryBelow="1" summaryRight="1"/>
    <pageSetUpPr/>
  </sheetPr>
  <dimension ref="A1:AK132"/>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n"/>
      <c r="F3" s="110" t="n"/>
      <c r="G3" s="110" t="n"/>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Modal kerja - Rupiah - Total</t>
        </is>
      </c>
      <c r="B5" s="112" t="n"/>
      <c r="C5" s="113" t="n"/>
      <c r="D5" s="113" t="n"/>
      <c r="E5" s="113" t="n"/>
      <c r="F5" s="113" t="n"/>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idden="1" ht="18" customHeight="1" s="173" thickBot="1">
      <c r="A6" s="121" t="inlineStr">
        <is>
          <t>Modal kerja - Rupiah - Lancar</t>
        </is>
      </c>
      <c r="B6" s="112" t="n"/>
      <c r="C6" s="114" t="n"/>
      <c r="D6" s="114" t="n"/>
      <c r="E6" s="114" t="n"/>
      <c r="F6" s="114" t="n"/>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idden="1" ht="18" customHeight="1" s="173" thickBot="1">
      <c r="A7" s="121" t="inlineStr">
        <is>
          <t>Modal kerja - Rupiah - Dalam perhatian khusus</t>
        </is>
      </c>
      <c r="B7" s="112" t="n"/>
      <c r="C7" s="114" t="n"/>
      <c r="D7" s="114" t="n"/>
      <c r="E7" s="114" t="n"/>
      <c r="F7" s="114" t="n"/>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idden="1" ht="18" customHeight="1" s="173" thickBot="1">
      <c r="A8" s="121" t="inlineStr">
        <is>
          <t>Modal kerja - Rupiah - Kurang lancar</t>
        </is>
      </c>
      <c r="B8" s="112" t="n"/>
      <c r="C8" s="114" t="n"/>
      <c r="D8" s="114" t="n"/>
      <c r="E8" s="114" t="n"/>
      <c r="F8" s="114" t="n"/>
      <c r="G8" s="114" t="n"/>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idden="1" ht="18" customHeight="1" s="173" thickBot="1">
      <c r="A9" s="121" t="inlineStr">
        <is>
          <t>Modal kerja - Rupiah - Diragukan</t>
        </is>
      </c>
      <c r="B9" s="112" t="n"/>
      <c r="C9" s="114" t="n"/>
      <c r="D9" s="114" t="n"/>
      <c r="E9" s="114" t="n"/>
      <c r="F9" s="114" t="n"/>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idden="1" ht="18" customHeight="1" s="173" thickBot="1">
      <c r="A10" s="121" t="inlineStr">
        <is>
          <t>Modal kerja - Rupiah - Macet</t>
        </is>
      </c>
      <c r="B10" s="112" t="n"/>
      <c r="C10" s="114" t="n"/>
      <c r="D10" s="114" t="n"/>
      <c r="E10" s="114" t="n"/>
      <c r="F10" s="114" t="n"/>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Investasi - Rupiah - Total</t>
        </is>
      </c>
      <c r="B11" s="112" t="n"/>
      <c r="C11" s="113" t="n"/>
      <c r="D11" s="113" t="n"/>
      <c r="E11" s="113" t="n"/>
      <c r="F11" s="113" t="n"/>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idden="1" ht="18" customHeight="1" s="173" thickBot="1">
      <c r="A12" s="121" t="inlineStr">
        <is>
          <t>Investasi - Rupiah - Lancar</t>
        </is>
      </c>
      <c r="B12" s="112" t="n"/>
      <c r="C12" s="114" t="n"/>
      <c r="D12" s="114" t="n"/>
      <c r="E12" s="114" t="n"/>
      <c r="F12" s="114" t="n"/>
      <c r="G12" s="114" t="n"/>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idden="1" ht="18" customHeight="1" s="173" thickBot="1">
      <c r="A13" s="121" t="inlineStr">
        <is>
          <t>Investasi - Rupiah - Dalam perhatian khusus</t>
        </is>
      </c>
      <c r="B13" s="112" t="n"/>
      <c r="C13" s="114" t="n"/>
      <c r="D13" s="114" t="n"/>
      <c r="E13" s="114" t="n"/>
      <c r="F13" s="114" t="n"/>
      <c r="G13" s="114" t="n"/>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idden="1" ht="18" customHeight="1" s="173" thickBot="1">
      <c r="A14" s="121" t="inlineStr">
        <is>
          <t>Investasi - Rupiah - Kurang lancar</t>
        </is>
      </c>
      <c r="B14" s="112" t="n"/>
      <c r="C14" s="114" t="n"/>
      <c r="D14" s="114" t="n"/>
      <c r="E14" s="114" t="n"/>
      <c r="F14" s="114" t="n"/>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18" customHeight="1" s="173" thickBot="1">
      <c r="A15" s="121" t="inlineStr">
        <is>
          <t>Investasi - Rupiah - Diragukan</t>
        </is>
      </c>
      <c r="B15" s="112" t="n"/>
      <c r="C15" s="114" t="n"/>
      <c r="D15" s="114" t="n"/>
      <c r="E15" s="114" t="n"/>
      <c r="F15" s="114" t="n"/>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idden="1" ht="18" customHeight="1" s="173" thickBot="1">
      <c r="A16" s="121" t="inlineStr">
        <is>
          <t>Investasi - Rupiah - Macet</t>
        </is>
      </c>
      <c r="B16" s="112" t="n"/>
      <c r="C16" s="114" t="n"/>
      <c r="D16" s="114" t="n"/>
      <c r="E16" s="114" t="n"/>
      <c r="F16" s="114" t="n"/>
      <c r="G16" s="114" t="n"/>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Sindikasi - Rupiah - Total</t>
        </is>
      </c>
      <c r="B17" s="112" t="n"/>
      <c r="C17" s="113" t="n"/>
      <c r="D17" s="113" t="n"/>
      <c r="E17" s="113" t="n"/>
      <c r="F17" s="113" t="n"/>
      <c r="G17" s="113" t="n"/>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idden="1" ht="18" customHeight="1" s="173" thickBot="1">
      <c r="A18" s="121" t="inlineStr">
        <is>
          <t>Sindikasi - Rupiah - Lancar</t>
        </is>
      </c>
      <c r="B18" s="112" t="n"/>
      <c r="C18" s="114" t="n"/>
      <c r="D18" s="114" t="n"/>
      <c r="E18" s="114" t="n"/>
      <c r="F18" s="114" t="n"/>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Sindikasi - Rupiah - Dalam perhatian khusus</t>
        </is>
      </c>
      <c r="B19" s="112" t="n"/>
      <c r="C19" s="114" t="n"/>
      <c r="D19" s="114" t="n"/>
      <c r="E19" s="114" t="n"/>
      <c r="F19" s="114" t="n"/>
      <c r="G19" s="114" t="n"/>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Sindikasi - Rupiah - Kurang lancar</t>
        </is>
      </c>
      <c r="B20" s="112" t="n"/>
      <c r="C20" s="114" t="n"/>
      <c r="D20" s="114" t="n"/>
      <c r="E20" s="114" t="n"/>
      <c r="F20" s="114" t="n"/>
      <c r="G20" s="114" t="n"/>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Sindikasi - Rupiah - Diragukan</t>
        </is>
      </c>
      <c r="B21" s="112" t="n"/>
      <c r="C21" s="114" t="n"/>
      <c r="D21" s="114" t="n"/>
      <c r="E21" s="114" t="n"/>
      <c r="F21" s="114" t="n"/>
      <c r="G21" s="114" t="n"/>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Sindikasi - Rupiah - Macet</t>
        </is>
      </c>
      <c r="B22" s="112" t="n"/>
      <c r="C22" s="114" t="n"/>
      <c r="D22" s="114" t="n"/>
      <c r="E22" s="114" t="n"/>
      <c r="F22" s="114" t="n"/>
      <c r="G22" s="114" t="n"/>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Program pemerintah - Rupiah - Total</t>
        </is>
      </c>
      <c r="B23" s="112" t="n"/>
      <c r="C23" s="113" t="n"/>
      <c r="D23" s="113" t="n"/>
      <c r="E23" s="113" t="n"/>
      <c r="F23" s="113" t="n"/>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idden="1" ht="18" customHeight="1" s="173" thickBot="1">
      <c r="A24" s="121" t="inlineStr">
        <is>
          <t>Program pemerintah - Rupiah - Lancar</t>
        </is>
      </c>
      <c r="B24" s="112" t="n"/>
      <c r="C24" s="114" t="n"/>
      <c r="D24" s="114" t="n"/>
      <c r="E24" s="114" t="n"/>
      <c r="F24" s="114" t="n"/>
      <c r="G24" s="114" t="n"/>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Program pemerintah - Rupiah - Dalam perhatian khusus</t>
        </is>
      </c>
      <c r="B25" s="112" t="n"/>
      <c r="C25" s="114" t="n"/>
      <c r="D25" s="114" t="n"/>
      <c r="E25" s="114" t="n"/>
      <c r="F25" s="114" t="n"/>
      <c r="G25" s="114" t="n"/>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Program pemerintah - Rupiah - Kurang lancar</t>
        </is>
      </c>
      <c r="B26" s="112" t="n"/>
      <c r="C26" s="114" t="n"/>
      <c r="D26" s="114" t="n"/>
      <c r="E26" s="114" t="n"/>
      <c r="F26" s="114" t="n"/>
      <c r="G26" s="114" t="n"/>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Program pemerintah - Rupiah - Diragukan</t>
        </is>
      </c>
      <c r="B27" s="111" t="n"/>
      <c r="C27" s="114" t="n"/>
      <c r="D27" s="114" t="n"/>
      <c r="E27" s="114" t="n"/>
      <c r="F27" s="114" t="n"/>
      <c r="G27" s="114" t="n"/>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idden="1" ht="18" customHeight="1" s="173" thickBot="1">
      <c r="A28" s="121" t="inlineStr">
        <is>
          <t>Program pemerintah - Rupiah - Macet</t>
        </is>
      </c>
      <c r="B28" s="111" t="n"/>
      <c r="C28" s="114" t="n"/>
      <c r="D28" s="114" t="n"/>
      <c r="E28" s="114" t="n"/>
      <c r="F28" s="114" t="n"/>
      <c r="G28" s="114" t="n"/>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Karyawan - Rupiah - Total</t>
        </is>
      </c>
      <c r="B29" s="111" t="n"/>
      <c r="C29" s="113" t="n"/>
      <c r="D29" s="113" t="n"/>
      <c r="E29" s="113" t="n"/>
      <c r="F29" s="113" t="n"/>
      <c r="G29" s="113" t="n"/>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idden="1" ht="18" customHeight="1" s="173" thickBot="1">
      <c r="A30" s="121" t="inlineStr">
        <is>
          <t>Karyawan - Rupiah - Lancar</t>
        </is>
      </c>
      <c r="B30" s="112" t="n"/>
      <c r="C30" s="114" t="n"/>
      <c r="D30" s="114" t="n"/>
      <c r="E30" s="114" t="n"/>
      <c r="F30" s="114" t="n"/>
      <c r="G30" s="114" t="n"/>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idden="1" ht="18" customHeight="1" s="173" thickBot="1">
      <c r="A31" s="121" t="inlineStr">
        <is>
          <t>Karyawan - Rupiah - Dalam perhatian khusus</t>
        </is>
      </c>
      <c r="B31" s="112" t="n"/>
      <c r="C31" s="114" t="n"/>
      <c r="D31" s="114" t="n"/>
      <c r="E31" s="114" t="n"/>
      <c r="F31" s="114" t="n"/>
      <c r="G31" s="114" t="n"/>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idden="1" ht="18" customHeight="1" s="173" thickBot="1">
      <c r="A32" s="121" t="inlineStr">
        <is>
          <t>Karyawan - Rupiah - Kurang lancar</t>
        </is>
      </c>
      <c r="B32" s="112" t="n"/>
      <c r="C32" s="114" t="n"/>
      <c r="D32" s="114" t="n"/>
      <c r="E32" s="114" t="n"/>
      <c r="F32" s="114" t="n"/>
      <c r="G32" s="114" t="n"/>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Karyawan - Rupiah - Diragukan</t>
        </is>
      </c>
      <c r="B33" s="112" t="n"/>
      <c r="C33" s="114" t="n"/>
      <c r="D33" s="114" t="n"/>
      <c r="E33" s="114" t="n"/>
      <c r="F33" s="114" t="n"/>
      <c r="G33" s="114" t="n"/>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idden="1" ht="18" customHeight="1" s="173" thickBot="1">
      <c r="A34" s="121" t="inlineStr">
        <is>
          <t>Karyawan - Rupiah - Macet</t>
        </is>
      </c>
      <c r="B34" s="112" t="n"/>
      <c r="C34" s="114" t="n"/>
      <c r="D34" s="114" t="n"/>
      <c r="E34" s="114" t="n"/>
      <c r="F34" s="114" t="n"/>
      <c r="G34" s="114" t="n"/>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18" customHeight="1" s="173" thickBot="1">
      <c r="A35" s="118" t="inlineStr">
        <is>
          <t>Ekspor - Rupiah - Total</t>
        </is>
      </c>
      <c r="B35" s="112" t="n"/>
      <c r="C35" s="113" t="n"/>
      <c r="D35" s="113" t="n"/>
      <c r="E35" s="113" t="n"/>
      <c r="F35" s="113" t="n"/>
      <c r="G35" s="113" t="n"/>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idden="1" ht="18" customHeight="1" s="173" thickBot="1">
      <c r="A36" s="121" t="inlineStr">
        <is>
          <t>Ekspor - Rupiah - Lancar</t>
        </is>
      </c>
      <c r="B36" s="112" t="n"/>
      <c r="C36" s="114" t="n"/>
      <c r="D36" s="114" t="n"/>
      <c r="E36" s="114" t="n"/>
      <c r="F36" s="114" t="n"/>
      <c r="G36" s="114" t="n"/>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18" customHeight="1" s="173" thickBot="1">
      <c r="A37" s="121" t="inlineStr">
        <is>
          <t>Ekspor - Rupiah - Dalam perhatian khusus</t>
        </is>
      </c>
      <c r="B37" s="112" t="n"/>
      <c r="C37" s="114" t="n"/>
      <c r="D37" s="114" t="n"/>
      <c r="E37" s="114" t="n"/>
      <c r="F37" s="114" t="n"/>
      <c r="G37" s="114" t="n"/>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18" customHeight="1" s="173" thickBot="1">
      <c r="A38" s="121" t="inlineStr">
        <is>
          <t>Ekspor - Rupiah - Kurang lancar</t>
        </is>
      </c>
      <c r="B38" s="112" t="n"/>
      <c r="C38" s="114" t="n"/>
      <c r="D38" s="114" t="n"/>
      <c r="E38" s="114" t="n"/>
      <c r="F38" s="114" t="n"/>
      <c r="G38" s="114" t="n"/>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18" customHeight="1" s="173" thickBot="1">
      <c r="A39" s="121" t="inlineStr">
        <is>
          <t>Ekspor - Rupiah - Diragukan</t>
        </is>
      </c>
      <c r="B39" s="112" t="n"/>
      <c r="C39" s="114" t="n"/>
      <c r="D39" s="114" t="n"/>
      <c r="E39" s="114" t="n"/>
      <c r="F39" s="114" t="n"/>
      <c r="G39" s="114" t="n"/>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18" customHeight="1" s="173" thickBot="1">
      <c r="A40" s="121" t="inlineStr">
        <is>
          <t>Ekspor - Rupiah - Macet</t>
        </is>
      </c>
      <c r="B40" s="112" t="n"/>
      <c r="C40" s="114" t="n"/>
      <c r="D40" s="114" t="n"/>
      <c r="E40" s="114" t="n"/>
      <c r="F40" s="114" t="n"/>
      <c r="G40" s="114" t="n"/>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Subjumlah pinjaman lainnya - Rupiah - Total</t>
        </is>
      </c>
      <c r="B41" s="112" t="n"/>
      <c r="C41" s="113" t="n"/>
      <c r="D41" s="113" t="n"/>
      <c r="E41" s="113" t="n"/>
      <c r="F41" s="113" t="n"/>
      <c r="G41" s="113" t="n"/>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Subjumlah pinjaman lainnya - Rupiah - Lancar</t>
        </is>
      </c>
      <c r="B42" s="112" t="n"/>
      <c r="C42" s="120" t="n"/>
      <c r="D42" s="120" t="n"/>
      <c r="E42" s="120" t="n"/>
      <c r="F42" s="120" t="n"/>
      <c r="G42" s="120" t="n"/>
      <c r="H42" s="120" t="n"/>
      <c r="I42" s="120" t="n"/>
      <c r="J42" s="120" t="n"/>
      <c r="K42" s="120" t="n"/>
      <c r="L42" s="120" t="n"/>
      <c r="M42" s="120" t="n"/>
      <c r="N42" s="120" t="n"/>
      <c r="O42" s="120" t="n"/>
      <c r="P42" s="120" t="n"/>
      <c r="Q42" s="120" t="n"/>
      <c r="R42" s="120" t="n"/>
      <c r="S42" s="120" t="n"/>
      <c r="T42" s="120" t="n"/>
      <c r="U42" s="120" t="n"/>
      <c r="V42" s="120" t="n"/>
      <c r="W42" s="120" t="n"/>
      <c r="X42" s="120" t="n"/>
      <c r="Y42" s="120" t="n"/>
      <c r="Z42" s="120" t="n"/>
      <c r="AA42" s="120" t="n"/>
      <c r="AB42" s="120" t="n"/>
      <c r="AC42" s="120" t="n"/>
      <c r="AD42" s="120" t="n"/>
      <c r="AE42" s="120" t="n"/>
      <c r="AF42" s="120" t="n"/>
      <c r="AG42" s="120" t="n"/>
      <c r="AH42" s="120" t="n"/>
      <c r="AI42" s="120" t="n"/>
      <c r="AJ42" s="120" t="n"/>
      <c r="AK42" s="120" t="n"/>
    </row>
    <row r="43" hidden="1" ht="35" customHeight="1" s="173" thickBot="1">
      <c r="A43" s="121" t="inlineStr">
        <is>
          <t>Subjumlah pinjaman lainnya - Rupiah - Dalam perhatian khusus</t>
        </is>
      </c>
      <c r="B43" s="112" t="n"/>
      <c r="C43" s="114" t="n"/>
      <c r="D43" s="114" t="n"/>
      <c r="E43" s="114" t="n"/>
      <c r="F43" s="114" t="n"/>
      <c r="G43" s="114" t="n"/>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Subjumlah pinjaman lainnya - Rupiah - Kurang lancar</t>
        </is>
      </c>
      <c r="B44" s="112" t="n"/>
      <c r="C44" s="120" t="n"/>
      <c r="D44" s="120" t="n"/>
      <c r="E44" s="120" t="n"/>
      <c r="F44" s="120" t="n"/>
      <c r="G44" s="120" t="n"/>
      <c r="H44" s="120" t="n"/>
      <c r="I44" s="120" t="n"/>
      <c r="J44" s="120" t="n"/>
      <c r="K44" s="120" t="n"/>
      <c r="L44" s="120" t="n"/>
      <c r="M44" s="120" t="n"/>
      <c r="N44" s="120" t="n"/>
      <c r="O44" s="120" t="n"/>
      <c r="P44" s="120" t="n"/>
      <c r="Q44" s="120" t="n"/>
      <c r="R44" s="120" t="n"/>
      <c r="S44" s="120" t="n"/>
      <c r="T44" s="120" t="n"/>
      <c r="U44" s="120" t="n"/>
      <c r="V44" s="120" t="n"/>
      <c r="W44" s="120" t="n"/>
      <c r="X44" s="120" t="n"/>
      <c r="Y44" s="120" t="n"/>
      <c r="Z44" s="120" t="n"/>
      <c r="AA44" s="120" t="n"/>
      <c r="AB44" s="120" t="n"/>
      <c r="AC44" s="120" t="n"/>
      <c r="AD44" s="120" t="n"/>
      <c r="AE44" s="120" t="n"/>
      <c r="AF44" s="120" t="n"/>
      <c r="AG44" s="120" t="n"/>
      <c r="AH44" s="120" t="n"/>
      <c r="AI44" s="120" t="n"/>
      <c r="AJ44" s="120" t="n"/>
      <c r="AK44" s="120" t="n"/>
    </row>
    <row r="45" hidden="1" ht="18" customHeight="1" s="173" thickBot="1">
      <c r="A45" s="121" t="inlineStr">
        <is>
          <t>Subjumlah pinjaman lainnya - Rupiah - Diragukan</t>
        </is>
      </c>
      <c r="B45" s="112" t="n"/>
      <c r="C45" s="114" t="n"/>
      <c r="D45" s="114" t="n"/>
      <c r="E45" s="114" t="n"/>
      <c r="F45" s="114" t="n"/>
      <c r="G45" s="114" t="n"/>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Subjumlah pinjaman lainnya - Rupiah - Macet</t>
        </is>
      </c>
      <c r="B46" s="112" t="n"/>
      <c r="C46" s="120" t="n"/>
      <c r="D46" s="120" t="n"/>
      <c r="E46" s="120" t="n"/>
      <c r="F46" s="120" t="n"/>
      <c r="G46" s="120" t="n"/>
      <c r="H46" s="120" t="n"/>
      <c r="I46" s="120" t="n"/>
      <c r="J46" s="120" t="n"/>
      <c r="K46" s="120" t="n"/>
      <c r="L46" s="120" t="n"/>
      <c r="M46" s="120" t="n"/>
      <c r="N46" s="120" t="n"/>
      <c r="O46" s="120" t="n"/>
      <c r="P46" s="120" t="n"/>
      <c r="Q46" s="120" t="n"/>
      <c r="R46" s="120" t="n"/>
      <c r="S46" s="120" t="n"/>
      <c r="T46" s="120" t="n"/>
      <c r="U46" s="120" t="n"/>
      <c r="V46" s="120" t="n"/>
      <c r="W46" s="120" t="n"/>
      <c r="X46" s="120" t="n"/>
      <c r="Y46" s="120" t="n"/>
      <c r="Z46" s="120" t="n"/>
      <c r="AA46" s="120" t="n"/>
      <c r="AB46" s="120" t="n"/>
      <c r="AC46" s="120" t="n"/>
      <c r="AD46" s="120" t="n"/>
      <c r="AE46" s="120" t="n"/>
      <c r="AF46" s="120" t="n"/>
      <c r="AG46" s="120" t="n"/>
      <c r="AH46" s="120" t="n"/>
      <c r="AI46" s="120" t="n"/>
      <c r="AJ46" s="120" t="n"/>
      <c r="AK46" s="120" t="n"/>
    </row>
    <row r="47" ht="18" customHeight="1" s="173" thickBot="1">
      <c r="A47" s="118" t="inlineStr">
        <is>
          <t>Konsumen - Rupiah - Total</t>
        </is>
      </c>
      <c r="B47" s="112" t="n"/>
      <c r="C47" s="113" t="n"/>
      <c r="D47" s="113" t="n"/>
      <c r="E47" s="113" t="n"/>
      <c r="F47" s="113" t="n"/>
      <c r="G47" s="113" t="n"/>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idden="1" ht="18" customHeight="1" s="173" thickBot="1">
      <c r="A48" s="121" t="inlineStr">
        <is>
          <t>Konsumen - Rupiah - Lancar</t>
        </is>
      </c>
      <c r="B48" s="112" t="n"/>
      <c r="C48" s="114" t="n"/>
      <c r="D48" s="114" t="n"/>
      <c r="E48" s="114" t="n"/>
      <c r="F48" s="114" t="n"/>
      <c r="G48" s="114" t="n"/>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idden="1" ht="18" customHeight="1" s="173" thickBot="1">
      <c r="A49" s="121" t="inlineStr">
        <is>
          <t>Konsumen - Rupiah - Dalam perhatian khusus</t>
        </is>
      </c>
      <c r="B49" s="112" t="n"/>
      <c r="C49" s="114" t="n"/>
      <c r="D49" s="114" t="n"/>
      <c r="E49" s="114" t="n"/>
      <c r="F49" s="114" t="n"/>
      <c r="G49" s="114" t="n"/>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idden="1" ht="18" customHeight="1" s="173" thickBot="1">
      <c r="A50" s="121" t="inlineStr">
        <is>
          <t>Konsumen - Rupiah - Kurang lancar</t>
        </is>
      </c>
      <c r="B50" s="112" t="n"/>
      <c r="C50" s="114" t="n"/>
      <c r="D50" s="114" t="n"/>
      <c r="E50" s="114" t="n"/>
      <c r="F50" s="114" t="n"/>
      <c r="G50" s="114" t="n"/>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idden="1" ht="18" customHeight="1" s="173" thickBot="1">
      <c r="A51" s="121" t="inlineStr">
        <is>
          <t>Konsumen - Rupiah - Diragukan</t>
        </is>
      </c>
      <c r="B51" s="112" t="n"/>
      <c r="C51" s="114" t="n"/>
      <c r="D51" s="114" t="n"/>
      <c r="E51" s="114" t="n"/>
      <c r="F51" s="114" t="n"/>
      <c r="G51" s="114" t="n"/>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idden="1" ht="18" customHeight="1" s="173" thickBot="1">
      <c r="A52" s="121" t="inlineStr">
        <is>
          <t>Konsumen - Rupiah - Macet</t>
        </is>
      </c>
      <c r="B52" s="111" t="n"/>
      <c r="C52" s="114" t="n"/>
      <c r="D52" s="114" t="n"/>
      <c r="E52" s="114" t="n"/>
      <c r="F52" s="114" t="n"/>
      <c r="G52" s="114" t="n"/>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Subtotal - Rupiah</t>
        </is>
      </c>
      <c r="B53" s="111" t="n"/>
      <c r="C53" s="113" t="n"/>
      <c r="D53" s="113" t="n"/>
      <c r="E53" s="113" t="n"/>
      <c r="F53" s="113" t="n"/>
      <c r="G53" s="113" t="n"/>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t="18" customHeight="1" s="173" thickBot="1">
      <c r="A54" s="121" t="inlineStr">
        <is>
          <t>Subtotal - Rupiah - Lancar</t>
        </is>
      </c>
      <c r="B54" s="111" t="n"/>
      <c r="C54" s="114" t="n">
        <v>86636.989</v>
      </c>
      <c r="D54" s="114" t="n">
        <v>96550.791</v>
      </c>
      <c r="E54" s="114" t="n"/>
      <c r="F54" s="114" t="n"/>
      <c r="G54" s="114" t="n"/>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t="18" customHeight="1" s="173" thickBot="1">
      <c r="A55" s="121" t="inlineStr">
        <is>
          <t>Subtotal - Rupiah - Dalam perhatian khusus</t>
        </is>
      </c>
      <c r="B55" s="111" t="n"/>
      <c r="C55" s="114" t="n">
        <v>4933.599</v>
      </c>
      <c r="D55" s="114" t="n">
        <v>2296.213</v>
      </c>
      <c r="E55" s="114" t="n"/>
      <c r="F55" s="114" t="n"/>
      <c r="G55" s="114" t="n"/>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t="18" customHeight="1" s="173" thickBot="1">
      <c r="A56" s="121" t="inlineStr">
        <is>
          <t>Subtotal - Rupiah - Kurang lancar</t>
        </is>
      </c>
      <c r="B56" s="111" t="n"/>
      <c r="C56" s="114" t="n">
        <v>655.2569999999999</v>
      </c>
      <c r="D56" s="114" t="n">
        <v>451.197</v>
      </c>
      <c r="E56" s="114" t="n"/>
      <c r="F56" s="114" t="n"/>
      <c r="G56" s="114" t="n"/>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t="18" customHeight="1" s="173" thickBot="1">
      <c r="A57" s="121" t="inlineStr">
        <is>
          <t>Subtotal - Rupiah - Diragukan</t>
        </is>
      </c>
      <c r="B57" s="111" t="n"/>
      <c r="C57" s="114" t="n">
        <v>130.955</v>
      </c>
      <c r="D57" s="114" t="n">
        <v>116.37</v>
      </c>
      <c r="E57" s="114" t="n"/>
      <c r="F57" s="114" t="n"/>
      <c r="G57" s="114" t="n"/>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t="18" customHeight="1" s="173" thickBot="1">
      <c r="A58" s="121" t="inlineStr">
        <is>
          <t>Subtotal - Rupiah - Macet</t>
        </is>
      </c>
      <c r="B58" s="111" t="n"/>
      <c r="C58" s="114" t="n">
        <v>1125.869</v>
      </c>
      <c r="D58" s="114" t="n">
        <v>1391.086</v>
      </c>
      <c r="E58" s="114" t="n"/>
      <c r="F58" s="114" t="n"/>
      <c r="G58" s="114" t="n"/>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9" customHeight="1" s="173" thickBot="1">
      <c r="A59" s="111" t="inlineStr">
        <is>
          <t>Mata uang asing</t>
        </is>
      </c>
      <c r="B59" s="112" t="n"/>
      <c r="C59" s="103" t="n"/>
      <c r="D59" s="103" t="n"/>
      <c r="E59" s="103" t="n"/>
      <c r="F59" s="103" t="n"/>
      <c r="G59" s="103" t="n"/>
      <c r="H59" s="103" t="n"/>
      <c r="I59" s="103" t="n"/>
      <c r="J59" s="103" t="n"/>
      <c r="K59" s="103" t="n"/>
      <c r="L59" s="103" t="n"/>
      <c r="M59" s="103" t="n"/>
      <c r="N59" s="103" t="n"/>
      <c r="O59" s="103" t="n"/>
      <c r="P59" s="103" t="n"/>
      <c r="Q59" s="103" t="n"/>
      <c r="R59" s="103" t="n"/>
      <c r="S59" s="103" t="n"/>
      <c r="T59" s="103" t="n"/>
      <c r="U59" s="103" t="n"/>
      <c r="V59" s="103" t="n"/>
      <c r="W59" s="103" t="n"/>
      <c r="X59" s="103" t="n"/>
      <c r="Y59" s="103" t="n"/>
      <c r="Z59" s="103" t="n"/>
      <c r="AA59" s="103" t="n"/>
      <c r="AB59" s="103" t="n"/>
      <c r="AC59" s="103" t="n"/>
      <c r="AD59" s="103" t="n"/>
      <c r="AE59" s="103" t="n"/>
      <c r="AF59" s="103" t="n"/>
      <c r="AG59" s="103" t="n"/>
      <c r="AH59" s="103" t="n"/>
      <c r="AI59" s="103" t="n"/>
      <c r="AJ59" s="103" t="n"/>
      <c r="AK59" s="103" t="n"/>
    </row>
    <row r="60" ht="18" customHeight="1" s="173" thickBot="1">
      <c r="A60" s="118" t="inlineStr">
        <is>
          <t>Modal kerja - Mata uang asing - Total</t>
        </is>
      </c>
      <c r="B60" s="111" t="n"/>
      <c r="C60" s="113" t="n"/>
      <c r="D60" s="113" t="n"/>
      <c r="E60" s="113" t="n"/>
      <c r="F60" s="113" t="n"/>
      <c r="G60" s="113" t="n"/>
      <c r="H60" s="113" t="n"/>
      <c r="I60" s="113" t="n"/>
      <c r="J60" s="113" t="n"/>
      <c r="K60" s="113" t="n"/>
      <c r="L60" s="113" t="n"/>
      <c r="M60" s="113" t="n"/>
      <c r="N60" s="113" t="n"/>
      <c r="O60" s="113" t="n"/>
      <c r="P60" s="113" t="n"/>
      <c r="Q60" s="113" t="n"/>
      <c r="R60" s="113" t="n"/>
      <c r="S60" s="113" t="n"/>
      <c r="T60" s="113" t="n"/>
      <c r="U60" s="113" t="n"/>
      <c r="V60" s="113" t="n"/>
      <c r="W60" s="113" t="n"/>
      <c r="X60" s="113" t="n"/>
      <c r="Y60" s="113" t="n"/>
      <c r="Z60" s="113" t="n"/>
      <c r="AA60" s="113" t="n"/>
      <c r="AB60" s="113" t="n"/>
      <c r="AC60" s="113" t="n"/>
      <c r="AD60" s="113" t="n"/>
      <c r="AE60" s="113" t="n"/>
      <c r="AF60" s="113" t="n"/>
      <c r="AG60" s="113" t="n"/>
      <c r="AH60" s="113" t="n"/>
      <c r="AI60" s="113" t="n"/>
      <c r="AJ60" s="113" t="n"/>
      <c r="AK60" s="113" t="n"/>
    </row>
    <row r="61" hidden="1" ht="18" customHeight="1" s="173" thickBot="1">
      <c r="A61" s="121" t="inlineStr">
        <is>
          <t>Modal kerja - Mata uang asing - Lancar</t>
        </is>
      </c>
      <c r="B61" s="111" t="n"/>
      <c r="C61" s="114" t="n"/>
      <c r="D61" s="114" t="n"/>
      <c r="E61" s="114" t="n"/>
      <c r="F61" s="114" t="n"/>
      <c r="G61" s="114" t="n"/>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idden="1" ht="18" customHeight="1" s="173" thickBot="1">
      <c r="A62" s="121" t="inlineStr">
        <is>
          <t>Modal kerja - Mata uang asing - Dalam perhatian khusus</t>
        </is>
      </c>
      <c r="B62" s="111" t="n"/>
      <c r="C62" s="114" t="n"/>
      <c r="D62" s="114" t="n"/>
      <c r="E62" s="114" t="n"/>
      <c r="F62" s="114" t="n"/>
      <c r="G62" s="114" t="n"/>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idden="1" ht="18" customHeight="1" s="173" thickBot="1">
      <c r="A63" s="121" t="inlineStr">
        <is>
          <t>Modal kerja - Mata uang asing - Kurang lancar</t>
        </is>
      </c>
      <c r="B63" s="111" t="n"/>
      <c r="C63" s="114" t="n"/>
      <c r="D63" s="114" t="n"/>
      <c r="E63" s="114" t="n"/>
      <c r="F63" s="114" t="n"/>
      <c r="G63" s="114" t="n"/>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idden="1" ht="18" customHeight="1" s="173" thickBot="1">
      <c r="A64" s="121" t="inlineStr">
        <is>
          <t>Modal kerja - Mata uang asing - Diragukan</t>
        </is>
      </c>
      <c r="B64" s="111" t="n"/>
      <c r="C64" s="114" t="n"/>
      <c r="D64" s="114" t="n"/>
      <c r="E64" s="114" t="n"/>
      <c r="F64" s="114" t="n"/>
      <c r="G64" s="114" t="n"/>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idden="1" ht="18" customHeight="1" s="173" thickBot="1">
      <c r="A65" s="121" t="inlineStr">
        <is>
          <t>Modal kerja - Mata uang asing - Macet</t>
        </is>
      </c>
      <c r="B65" s="111" t="n"/>
      <c r="C65" s="114" t="n"/>
      <c r="D65" s="114" t="n"/>
      <c r="E65" s="114" t="n"/>
      <c r="F65" s="114" t="n"/>
      <c r="G65" s="114" t="n"/>
      <c r="H65" s="114" t="n"/>
      <c r="I65" s="114" t="n"/>
      <c r="J65" s="114" t="n"/>
      <c r="K65" s="114" t="n"/>
      <c r="L65" s="114" t="n"/>
      <c r="M65" s="114" t="n"/>
      <c r="N65" s="114" t="n"/>
      <c r="O65" s="114" t="n"/>
      <c r="P65" s="114" t="n"/>
      <c r="Q65" s="114" t="n"/>
      <c r="R65" s="114" t="n"/>
      <c r="S65" s="114" t="n"/>
      <c r="T65" s="114" t="n"/>
      <c r="U65" s="114" t="n"/>
      <c r="V65" s="114" t="n"/>
      <c r="W65" s="114" t="n"/>
      <c r="X65" s="114" t="n"/>
      <c r="Y65" s="114" t="n"/>
      <c r="Z65" s="114" t="n"/>
      <c r="AA65" s="114" t="n"/>
      <c r="AB65" s="114" t="n"/>
      <c r="AC65" s="114" t="n"/>
      <c r="AD65" s="114" t="n"/>
      <c r="AE65" s="114" t="n"/>
      <c r="AF65" s="114" t="n"/>
      <c r="AG65" s="114" t="n"/>
      <c r="AH65" s="114" t="n"/>
      <c r="AI65" s="114" t="n"/>
      <c r="AJ65" s="114" t="n"/>
      <c r="AK65" s="114" t="n"/>
    </row>
    <row r="66" ht="18" customHeight="1" s="173" thickBot="1">
      <c r="A66" s="118" t="inlineStr">
        <is>
          <t>Investasi - Mata uang asing - Total</t>
        </is>
      </c>
      <c r="B66" s="111" t="n"/>
      <c r="C66" s="113" t="n"/>
      <c r="D66" s="113" t="n"/>
      <c r="E66" s="113" t="n"/>
      <c r="F66" s="113" t="n"/>
      <c r="G66" s="113" t="n"/>
      <c r="H66" s="113" t="n"/>
      <c r="I66" s="113" t="n"/>
      <c r="J66" s="113" t="n"/>
      <c r="K66" s="113" t="n"/>
      <c r="L66" s="113" t="n"/>
      <c r="M66" s="113" t="n"/>
      <c r="N66" s="113" t="n"/>
      <c r="O66" s="113" t="n"/>
      <c r="P66" s="113" t="n"/>
      <c r="Q66" s="113" t="n"/>
      <c r="R66" s="113" t="n"/>
      <c r="S66" s="113" t="n"/>
      <c r="T66" s="113" t="n"/>
      <c r="U66" s="113" t="n"/>
      <c r="V66" s="113" t="n"/>
      <c r="W66" s="113" t="n"/>
      <c r="X66" s="113" t="n"/>
      <c r="Y66" s="113" t="n"/>
      <c r="Z66" s="113" t="n"/>
      <c r="AA66" s="113" t="n"/>
      <c r="AB66" s="113" t="n"/>
      <c r="AC66" s="113" t="n"/>
      <c r="AD66" s="113" t="n"/>
      <c r="AE66" s="113" t="n"/>
      <c r="AF66" s="113" t="n"/>
      <c r="AG66" s="113" t="n"/>
      <c r="AH66" s="113" t="n"/>
      <c r="AI66" s="113" t="n"/>
      <c r="AJ66" s="113" t="n"/>
      <c r="AK66" s="113" t="n"/>
    </row>
    <row r="67" hidden="1" ht="18" customHeight="1" s="173" thickBot="1">
      <c r="A67" s="121" t="inlineStr">
        <is>
          <t>Investasi - Mata uang asing - Lancar</t>
        </is>
      </c>
      <c r="B67" s="111" t="n"/>
      <c r="C67" s="114" t="n"/>
      <c r="D67" s="114" t="n"/>
      <c r="E67" s="114" t="n"/>
      <c r="F67" s="114" t="n"/>
      <c r="G67" s="114" t="n"/>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idden="1" ht="18" customHeight="1" s="173" thickBot="1">
      <c r="A68" s="121" t="inlineStr">
        <is>
          <t>Investasi - Mata uang asing - Dalam perhatian khusus</t>
        </is>
      </c>
      <c r="B68" s="111" t="n"/>
      <c r="C68" s="114" t="n"/>
      <c r="D68" s="114" t="n"/>
      <c r="E68" s="114" t="n"/>
      <c r="F68" s="114" t="n"/>
      <c r="G68" s="114" t="n"/>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idden="1" ht="18" customHeight="1" s="173" thickBot="1">
      <c r="A69" s="121" t="inlineStr">
        <is>
          <t>Investasi - Mata uang asing - Kurang lancar</t>
        </is>
      </c>
      <c r="B69" s="111" t="n"/>
      <c r="C69" s="114" t="n"/>
      <c r="D69" s="114" t="n"/>
      <c r="E69" s="114" t="n"/>
      <c r="F69" s="114" t="n"/>
      <c r="G69" s="114" t="n"/>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idden="1" ht="18" customHeight="1" s="173" thickBot="1">
      <c r="A70" s="121" t="inlineStr">
        <is>
          <t>Investasi - Mata uang asing - Diragukan</t>
        </is>
      </c>
      <c r="B70" s="111" t="n"/>
      <c r="C70" s="114" t="n"/>
      <c r="D70" s="114" t="n"/>
      <c r="E70" s="114" t="n"/>
      <c r="F70" s="114" t="n"/>
      <c r="G70" s="114" t="n"/>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idden="1" ht="18" customHeight="1" s="173" thickBot="1">
      <c r="A71" s="121" t="inlineStr">
        <is>
          <t>Investasi - Mata uang asing - Macet</t>
        </is>
      </c>
      <c r="B71" s="111" t="n"/>
      <c r="C71" s="114" t="n"/>
      <c r="D71" s="114" t="n"/>
      <c r="E71" s="114" t="n"/>
      <c r="F71" s="114" t="n"/>
      <c r="G71" s="114" t="n"/>
      <c r="H71" s="114" t="n"/>
      <c r="I71" s="114" t="n"/>
      <c r="J71" s="114" t="n"/>
      <c r="K71" s="114" t="n"/>
      <c r="L71" s="114" t="n"/>
      <c r="M71" s="114" t="n"/>
      <c r="N71" s="114" t="n"/>
      <c r="O71" s="114" t="n"/>
      <c r="P71" s="114" t="n"/>
      <c r="Q71" s="114" t="n"/>
      <c r="R71" s="114" t="n"/>
      <c r="S71" s="114" t="n"/>
      <c r="T71" s="114" t="n"/>
      <c r="U71" s="114" t="n"/>
      <c r="V71" s="114" t="n"/>
      <c r="W71" s="114" t="n"/>
      <c r="X71" s="114" t="n"/>
      <c r="Y71" s="114" t="n"/>
      <c r="Z71" s="114" t="n"/>
      <c r="AA71" s="114" t="n"/>
      <c r="AB71" s="114" t="n"/>
      <c r="AC71" s="114" t="n"/>
      <c r="AD71" s="114" t="n"/>
      <c r="AE71" s="114" t="n"/>
      <c r="AF71" s="114" t="n"/>
      <c r="AG71" s="114" t="n"/>
      <c r="AH71" s="114" t="n"/>
      <c r="AI71" s="114" t="n"/>
      <c r="AJ71" s="114" t="n"/>
      <c r="AK71" s="114" t="n"/>
    </row>
    <row r="72" ht="18" customHeight="1" s="173" thickBot="1">
      <c r="A72" s="118" t="inlineStr">
        <is>
          <t>Sindikasi - Mata uang asing - Total</t>
        </is>
      </c>
      <c r="B72" s="111" t="n"/>
      <c r="C72" s="113" t="n"/>
      <c r="D72" s="113" t="n"/>
      <c r="E72" s="113" t="n"/>
      <c r="F72" s="113" t="n"/>
      <c r="G72" s="113" t="n"/>
      <c r="H72" s="113" t="n"/>
      <c r="I72" s="113" t="n"/>
      <c r="J72" s="113" t="n"/>
      <c r="K72" s="113" t="n"/>
      <c r="L72" s="113" t="n"/>
      <c r="M72" s="113" t="n"/>
      <c r="N72" s="113" t="n"/>
      <c r="O72" s="113" t="n"/>
      <c r="P72" s="113" t="n"/>
      <c r="Q72" s="113" t="n"/>
      <c r="R72" s="113" t="n"/>
      <c r="S72" s="113" t="n"/>
      <c r="T72" s="113" t="n"/>
      <c r="U72" s="113" t="n"/>
      <c r="V72" s="113" t="n"/>
      <c r="W72" s="113" t="n"/>
      <c r="X72" s="113" t="n"/>
      <c r="Y72" s="113" t="n"/>
      <c r="Z72" s="113" t="n"/>
      <c r="AA72" s="113" t="n"/>
      <c r="AB72" s="113" t="n"/>
      <c r="AC72" s="113" t="n"/>
      <c r="AD72" s="113" t="n"/>
      <c r="AE72" s="113" t="n"/>
      <c r="AF72" s="113" t="n"/>
      <c r="AG72" s="113" t="n"/>
      <c r="AH72" s="113" t="n"/>
      <c r="AI72" s="113" t="n"/>
      <c r="AJ72" s="113" t="n"/>
      <c r="AK72" s="113" t="n"/>
    </row>
    <row r="73" hidden="1" ht="18" customHeight="1" s="173" thickBot="1">
      <c r="A73" s="121" t="inlineStr">
        <is>
          <t>Sindikasi - Mata uang asing - Lancar</t>
        </is>
      </c>
      <c r="B73" s="111" t="n"/>
      <c r="C73" s="114" t="n"/>
      <c r="D73" s="114" t="n"/>
      <c r="E73" s="114" t="n"/>
      <c r="F73" s="114" t="n"/>
      <c r="G73" s="114" t="n"/>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idden="1" ht="18" customHeight="1" s="173" thickBot="1">
      <c r="A74" s="121" t="inlineStr">
        <is>
          <t>Sindikasi - Mata uang asing - Dalam perhatian khusus</t>
        </is>
      </c>
      <c r="B74" s="111" t="n"/>
      <c r="C74" s="114" t="n"/>
      <c r="D74" s="114" t="n"/>
      <c r="E74" s="114" t="n"/>
      <c r="F74" s="114" t="n"/>
      <c r="G74" s="114" t="n"/>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idden="1" ht="18" customHeight="1" s="173" thickBot="1">
      <c r="A75" s="121" t="inlineStr">
        <is>
          <t>Sindikasi - Mata uang asing - Kurang lancar</t>
        </is>
      </c>
      <c r="B75" s="111" t="n"/>
      <c r="C75" s="114" t="n"/>
      <c r="D75" s="114" t="n"/>
      <c r="E75" s="114" t="n"/>
      <c r="F75" s="114" t="n"/>
      <c r="G75" s="114" t="n"/>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idden="1" ht="18" customHeight="1" s="173" thickBot="1">
      <c r="A76" s="121" t="inlineStr">
        <is>
          <t>Sindikasi - Mata uang asing - Diragukan</t>
        </is>
      </c>
      <c r="B76" s="111" t="n"/>
      <c r="C76" s="114" t="n"/>
      <c r="D76" s="114" t="n"/>
      <c r="E76" s="114" t="n"/>
      <c r="F76" s="114" t="n"/>
      <c r="G76" s="114" t="n"/>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idden="1" ht="18" customHeight="1" s="173" thickBot="1">
      <c r="A77" s="121" t="inlineStr">
        <is>
          <t>Sindikasi - Mata uang asing - Macet</t>
        </is>
      </c>
      <c r="B77" s="111" t="n"/>
      <c r="C77" s="114" t="n"/>
      <c r="D77" s="114" t="n"/>
      <c r="E77" s="114" t="n"/>
      <c r="F77" s="114" t="n"/>
      <c r="G77" s="114" t="n"/>
      <c r="H77" s="114" t="n"/>
      <c r="I77" s="114" t="n"/>
      <c r="J77" s="114" t="n"/>
      <c r="K77" s="114" t="n"/>
      <c r="L77" s="114" t="n"/>
      <c r="M77" s="114" t="n"/>
      <c r="N77" s="114" t="n"/>
      <c r="O77" s="114" t="n"/>
      <c r="P77" s="114" t="n"/>
      <c r="Q77" s="114" t="n"/>
      <c r="R77" s="114" t="n"/>
      <c r="S77" s="114" t="n"/>
      <c r="T77" s="114" t="n"/>
      <c r="U77" s="114" t="n"/>
      <c r="V77" s="114" t="n"/>
      <c r="W77" s="114" t="n"/>
      <c r="X77" s="114" t="n"/>
      <c r="Y77" s="114" t="n"/>
      <c r="Z77" s="114" t="n"/>
      <c r="AA77" s="114" t="n"/>
      <c r="AB77" s="114" t="n"/>
      <c r="AC77" s="114" t="n"/>
      <c r="AD77" s="114" t="n"/>
      <c r="AE77" s="114" t="n"/>
      <c r="AF77" s="114" t="n"/>
      <c r="AG77" s="114" t="n"/>
      <c r="AH77" s="114" t="n"/>
      <c r="AI77" s="114" t="n"/>
      <c r="AJ77" s="114" t="n"/>
      <c r="AK77" s="114" t="n"/>
    </row>
    <row r="78" ht="18" customHeight="1" s="173" thickBot="1">
      <c r="A78" s="118" t="inlineStr">
        <is>
          <t>Program pemerintah - Mata uang asing - Total</t>
        </is>
      </c>
      <c r="B78" s="111" t="n"/>
      <c r="C78" s="113" t="n"/>
      <c r="D78" s="113" t="n"/>
      <c r="E78" s="113" t="n"/>
      <c r="F78" s="113" t="n"/>
      <c r="G78" s="113" t="n"/>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Program pemerintah - Mata uang asing - Lancar</t>
        </is>
      </c>
      <c r="B79" s="111" t="n"/>
      <c r="C79" s="114" t="n"/>
      <c r="D79" s="114" t="n"/>
      <c r="E79" s="114" t="n"/>
      <c r="F79" s="114" t="n"/>
      <c r="G79" s="114" t="n"/>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Program pemerintah - Mata uang asing - Dalam perhatian khusus</t>
        </is>
      </c>
      <c r="B80" s="111" t="n"/>
      <c r="C80" s="114" t="n"/>
      <c r="D80" s="114" t="n"/>
      <c r="E80" s="114" t="n"/>
      <c r="F80" s="114" t="n"/>
      <c r="G80" s="114" t="n"/>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Program pemerintah - Mata uang asing - Kurang lancar</t>
        </is>
      </c>
      <c r="B81" s="111" t="n"/>
      <c r="C81" s="114" t="n"/>
      <c r="D81" s="114" t="n"/>
      <c r="E81" s="114" t="n"/>
      <c r="F81" s="114" t="n"/>
      <c r="G81" s="114" t="n"/>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Program pemerintah - Mata uang asing - Diragukan</t>
        </is>
      </c>
      <c r="B82" s="111" t="n"/>
      <c r="C82" s="114" t="n"/>
      <c r="D82" s="114" t="n"/>
      <c r="E82" s="114" t="n"/>
      <c r="F82" s="114" t="n"/>
      <c r="G82" s="114" t="n"/>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Program pemerintah - Mata uang asing - Macet</t>
        </is>
      </c>
      <c r="B83" s="111" t="n"/>
      <c r="C83" s="114" t="n"/>
      <c r="D83" s="114" t="n"/>
      <c r="E83" s="114" t="n"/>
      <c r="F83" s="114" t="n"/>
      <c r="G83" s="114" t="n"/>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Karyawan - Mata uang asing - Total</t>
        </is>
      </c>
      <c r="B84" s="111" t="n"/>
      <c r="C84" s="113" t="n"/>
      <c r="D84" s="113" t="n"/>
      <c r="E84" s="113" t="n"/>
      <c r="F84" s="113" t="n"/>
      <c r="G84" s="113" t="n"/>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Karyawan - Mata uang asing - Lancar</t>
        </is>
      </c>
      <c r="B85" s="111" t="n"/>
      <c r="C85" s="114" t="n"/>
      <c r="D85" s="114" t="n"/>
      <c r="E85" s="114" t="n"/>
      <c r="F85" s="114" t="n"/>
      <c r="G85" s="114" t="n"/>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Karyawan - Mata uang asing - Dalam perhatian khusus</t>
        </is>
      </c>
      <c r="B86" s="111" t="n"/>
      <c r="C86" s="114" t="n"/>
      <c r="D86" s="114" t="n"/>
      <c r="E86" s="114" t="n"/>
      <c r="F86" s="114" t="n"/>
      <c r="G86" s="114" t="n"/>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Karyawan - Mata uang asing - Kurang lancar</t>
        </is>
      </c>
      <c r="B87" s="111" t="n"/>
      <c r="C87" s="114" t="n"/>
      <c r="D87" s="114" t="n"/>
      <c r="E87" s="114" t="n"/>
      <c r="F87" s="114" t="n"/>
      <c r="G87" s="114" t="n"/>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Karyawan - Mata uang asing - Diragukan</t>
        </is>
      </c>
      <c r="B88" s="111" t="n"/>
      <c r="C88" s="114" t="n"/>
      <c r="D88" s="114" t="n"/>
      <c r="E88" s="114" t="n"/>
      <c r="F88" s="114" t="n"/>
      <c r="G88" s="114" t="n"/>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Karyawan - Mata uang asing - Macet</t>
        </is>
      </c>
      <c r="B89" s="111" t="n"/>
      <c r="C89" s="114" t="n"/>
      <c r="D89" s="114" t="n"/>
      <c r="E89" s="114" t="n"/>
      <c r="F89" s="114" t="n"/>
      <c r="G89" s="114" t="n"/>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Ekspor - Mata uang asing - Total</t>
        </is>
      </c>
      <c r="B90" s="111" t="n"/>
      <c r="C90" s="113" t="n"/>
      <c r="D90" s="113" t="n"/>
      <c r="E90" s="113" t="n"/>
      <c r="F90" s="113" t="n"/>
      <c r="G90" s="113" t="n"/>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Ekspor - Mata uang asing - Lancar</t>
        </is>
      </c>
      <c r="B91" s="111" t="n"/>
      <c r="C91" s="114" t="n"/>
      <c r="D91" s="114" t="n"/>
      <c r="E91" s="114" t="n"/>
      <c r="F91" s="114" t="n"/>
      <c r="G91" s="114" t="n"/>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Ekspor - Mata uang asing - Dalam perhatian khusus</t>
        </is>
      </c>
      <c r="B92" s="111" t="n"/>
      <c r="C92" s="114" t="n"/>
      <c r="D92" s="114" t="n"/>
      <c r="E92" s="114" t="n"/>
      <c r="F92" s="114" t="n"/>
      <c r="G92" s="114" t="n"/>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Ekspor - Mata uang asing - Kurang lancar</t>
        </is>
      </c>
      <c r="B93" s="111" t="n"/>
      <c r="C93" s="114" t="n"/>
      <c r="D93" s="114" t="n"/>
      <c r="E93" s="114" t="n"/>
      <c r="F93" s="114" t="n"/>
      <c r="G93" s="114" t="n"/>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Ekspor - Mata uang asing - Diragukan</t>
        </is>
      </c>
      <c r="B94" s="111" t="n"/>
      <c r="C94" s="114" t="n"/>
      <c r="D94" s="114" t="n"/>
      <c r="E94" s="114" t="n"/>
      <c r="F94" s="114" t="n"/>
      <c r="G94" s="114" t="n"/>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Ekspor - Mata uang asing - Macet</t>
        </is>
      </c>
      <c r="B95" s="111" t="n"/>
      <c r="C95" s="114" t="n"/>
      <c r="D95" s="114" t="n"/>
      <c r="E95" s="114" t="n"/>
      <c r="F95" s="114" t="n"/>
      <c r="G95" s="114" t="n"/>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Subjumlah pinjaman lainnya - Mata uang asing - Total</t>
        </is>
      </c>
      <c r="B96" s="111" t="n"/>
      <c r="C96" s="113" t="n"/>
      <c r="D96" s="113" t="n"/>
      <c r="E96" s="113" t="n"/>
      <c r="F96" s="113" t="n"/>
      <c r="G96" s="113" t="n"/>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Subjumlah pinjaman lainnya - Mata uang asing - Lancar</t>
        </is>
      </c>
      <c r="B97" s="111" t="n"/>
      <c r="C97" s="114" t="n"/>
      <c r="D97" s="114" t="n"/>
      <c r="E97" s="114" t="n"/>
      <c r="F97" s="114" t="n"/>
      <c r="G97" s="114" t="n"/>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Subjumlah pinjaman lainnya - Mata uang asing - Dalam perhatian khusus</t>
        </is>
      </c>
      <c r="B98" s="111" t="n"/>
      <c r="C98" s="114" t="n"/>
      <c r="D98" s="114" t="n"/>
      <c r="E98" s="114" t="n"/>
      <c r="F98" s="114" t="n"/>
      <c r="G98" s="114" t="n"/>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Subjumlah pinjaman lainnya - Mata uang asing - Kurang lancar</t>
        </is>
      </c>
      <c r="B99" s="111" t="n"/>
      <c r="C99" s="114" t="n"/>
      <c r="D99" s="114" t="n"/>
      <c r="E99" s="114" t="n"/>
      <c r="F99" s="114" t="n"/>
      <c r="G99" s="114" t="n"/>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Subjumlah pinjaman lainnya - Mata uang asing - Diragukan</t>
        </is>
      </c>
      <c r="B100" s="111" t="n"/>
      <c r="C100" s="114" t="n"/>
      <c r="D100" s="114" t="n"/>
      <c r="E100" s="114" t="n"/>
      <c r="F100" s="114" t="n"/>
      <c r="G100" s="114" t="n"/>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Subjumlah pinjaman lainnya - Mata uang asing - Macet</t>
        </is>
      </c>
      <c r="B101" s="111" t="n"/>
      <c r="C101" s="114" t="n"/>
      <c r="D101" s="114" t="n"/>
      <c r="E101" s="114" t="n"/>
      <c r="F101" s="114" t="n"/>
      <c r="G101" s="114" t="n"/>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Konsumen - Mata uang asing - Total</t>
        </is>
      </c>
      <c r="B102" s="111" t="n"/>
      <c r="C102" s="113" t="n"/>
      <c r="D102" s="113" t="n"/>
      <c r="E102" s="113" t="n"/>
      <c r="F102" s="113" t="n"/>
      <c r="G102" s="113" t="n"/>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Konsumen - Mata uang asing - Lancar</t>
        </is>
      </c>
      <c r="B103" s="111" t="n"/>
      <c r="C103" s="114" t="n"/>
      <c r="D103" s="114" t="n"/>
      <c r="E103" s="114" t="n"/>
      <c r="F103" s="114" t="n"/>
      <c r="G103" s="114" t="n"/>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Konsumen - Mata uang asing - Dalam perhatian khusus</t>
        </is>
      </c>
      <c r="B104" s="111" t="n"/>
      <c r="C104" s="114" t="n"/>
      <c r="D104" s="114" t="n"/>
      <c r="E104" s="114" t="n"/>
      <c r="F104" s="114" t="n"/>
      <c r="G104" s="114" t="n"/>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Konsumen - Mata uang asing - Kurang lancar</t>
        </is>
      </c>
      <c r="B105" s="111" t="n"/>
      <c r="C105" s="114" t="n"/>
      <c r="D105" s="114" t="n"/>
      <c r="E105" s="114" t="n"/>
      <c r="F105" s="114" t="n"/>
      <c r="G105" s="114" t="n"/>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Konsumen - Mata uang asing - Diragukan</t>
        </is>
      </c>
      <c r="B106" s="111" t="n"/>
      <c r="C106" s="114" t="n"/>
      <c r="D106" s="114" t="n"/>
      <c r="E106" s="114" t="n"/>
      <c r="F106" s="114" t="n"/>
      <c r="G106" s="114" t="n"/>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Konsumen - Mata uang asing - Macet</t>
        </is>
      </c>
      <c r="B107" s="111" t="n"/>
      <c r="C107" s="114" t="n"/>
      <c r="D107" s="114" t="n"/>
      <c r="E107" s="114" t="n"/>
      <c r="F107" s="114" t="n"/>
      <c r="G107" s="114" t="n"/>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Subtotal - Mata Uang Asing</t>
        </is>
      </c>
      <c r="B108" s="111" t="n"/>
      <c r="C108" s="113" t="n"/>
      <c r="D108" s="113" t="n"/>
      <c r="E108" s="113" t="n"/>
      <c r="F108" s="113" t="n"/>
      <c r="G108" s="113" t="n"/>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t="18" customHeight="1" s="173" thickBot="1">
      <c r="A109" s="121" t="inlineStr">
        <is>
          <t>Subtotal - Mata Uang Asing - Lancar</t>
        </is>
      </c>
      <c r="B109" s="111" t="n"/>
      <c r="C109" s="114" t="n">
        <v>39112.559</v>
      </c>
      <c r="D109" s="114" t="n">
        <v>42063.947</v>
      </c>
      <c r="E109" s="114" t="n"/>
      <c r="F109" s="114" t="n"/>
      <c r="G109" s="114" t="n"/>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t="18" customHeight="1" s="173" thickBot="1">
      <c r="A110" s="121" t="inlineStr">
        <is>
          <t>Subtotal - Mata Uang Asing - Dalam perhatian khusus</t>
        </is>
      </c>
      <c r="B110" s="111" t="n"/>
      <c r="C110" s="114" t="n">
        <v>2632.348</v>
      </c>
      <c r="D110" s="114" t="n">
        <v>3137.156</v>
      </c>
      <c r="E110" s="114" t="n"/>
      <c r="F110" s="114" t="n"/>
      <c r="G110" s="114" t="n"/>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t="18" customHeight="1" s="173" thickBot="1">
      <c r="A111" s="121" t="inlineStr">
        <is>
          <t>Subtotal - Mata Uang Asing - Kurang lancar</t>
        </is>
      </c>
      <c r="B111" s="111" t="n"/>
      <c r="C111" s="114" t="n">
        <v>92.64100000000001</v>
      </c>
      <c r="D111" s="114" t="n">
        <v>116.756</v>
      </c>
      <c r="E111" s="114" t="n"/>
      <c r="F111" s="114" t="n"/>
      <c r="G111" s="114" t="n"/>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t="18" customHeight="1" s="173" thickBot="1">
      <c r="A112" s="121" t="inlineStr">
        <is>
          <t>Subtotal - Mata Uang Asing - Diragukan</t>
        </is>
      </c>
      <c r="B112" s="111" t="n"/>
      <c r="C112" s="114" t="n">
        <v>14.253</v>
      </c>
      <c r="D112" s="114" t="n">
        <v>0</v>
      </c>
      <c r="E112" s="114" t="n"/>
      <c r="F112" s="114" t="n"/>
      <c r="G112" s="114" t="n"/>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t="18" customHeight="1" s="173" thickBot="1">
      <c r="A113" s="121" t="inlineStr">
        <is>
          <t>Subtotal - Mata Uang Asing - Macet</t>
        </is>
      </c>
      <c r="B113" s="111" t="n"/>
      <c r="C113" s="114" t="n">
        <v>264.304</v>
      </c>
      <c r="D113" s="114" t="n">
        <v>0</v>
      </c>
      <c r="E113" s="114" t="n"/>
      <c r="F113" s="114" t="n"/>
      <c r="G113" s="114" t="n"/>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9" customHeight="1" s="173" thickBot="1">
      <c r="A114" s="111" t="inlineStr">
        <is>
          <t>Subtotal</t>
        </is>
      </c>
      <c r="B114" s="112" t="n"/>
      <c r="C114" s="103" t="n"/>
      <c r="D114" s="103" t="n"/>
      <c r="E114" s="103" t="n"/>
      <c r="F114" s="103" t="n"/>
      <c r="G114" s="103" t="n"/>
      <c r="H114" s="103" t="n"/>
      <c r="I114" s="103" t="n"/>
      <c r="J114" s="103" t="n"/>
      <c r="K114" s="103" t="n"/>
      <c r="L114" s="103" t="n"/>
      <c r="M114" s="103" t="n"/>
      <c r="N114" s="103" t="n"/>
      <c r="O114" s="103" t="n"/>
      <c r="P114" s="103" t="n"/>
      <c r="Q114" s="103" t="n"/>
      <c r="R114" s="103" t="n"/>
      <c r="S114" s="103" t="n"/>
      <c r="T114" s="103" t="n"/>
      <c r="U114" s="103" t="n"/>
      <c r="V114" s="103" t="n"/>
      <c r="W114" s="103" t="n"/>
      <c r="X114" s="103" t="n"/>
      <c r="Y114" s="103" t="n"/>
      <c r="Z114" s="103" t="n"/>
      <c r="AA114" s="103" t="n"/>
      <c r="AB114" s="103" t="n"/>
      <c r="AC114" s="103" t="n"/>
      <c r="AD114" s="103" t="n"/>
      <c r="AE114" s="103" t="n"/>
      <c r="AF114" s="103" t="n"/>
      <c r="AG114" s="103" t="n"/>
      <c r="AH114" s="103" t="n"/>
      <c r="AI114" s="103" t="n"/>
      <c r="AJ114" s="103" t="n"/>
      <c r="AK114" s="103" t="n"/>
    </row>
    <row r="115" ht="18" customHeight="1" s="173" thickBot="1">
      <c r="A115" s="118" t="inlineStr">
        <is>
          <t>Jumlah pinjaman - Kotor - Total</t>
        </is>
      </c>
      <c r="B115" s="111" t="n"/>
      <c r="C115" s="113" t="n"/>
      <c r="D115" s="113" t="n"/>
      <c r="E115" s="113" t="n"/>
      <c r="F115" s="113" t="n"/>
      <c r="G115" s="113" t="n"/>
      <c r="H115" s="113" t="n"/>
      <c r="I115" s="113" t="n"/>
      <c r="J115" s="113" t="n"/>
      <c r="K115" s="113" t="n"/>
      <c r="L115" s="113" t="n"/>
      <c r="M115" s="113" t="n"/>
      <c r="N115" s="113" t="n"/>
      <c r="O115" s="113" t="n"/>
      <c r="P115" s="113" t="n"/>
      <c r="Q115" s="113" t="n"/>
      <c r="R115" s="113" t="n"/>
      <c r="S115" s="113" t="n"/>
      <c r="T115" s="113" t="n"/>
      <c r="U115" s="113" t="n"/>
      <c r="V115" s="113" t="n"/>
      <c r="W115" s="113" t="n"/>
      <c r="X115" s="113" t="n"/>
      <c r="Y115" s="113" t="n"/>
      <c r="Z115" s="113" t="n"/>
      <c r="AA115" s="113" t="n"/>
      <c r="AB115" s="113" t="n"/>
      <c r="AC115" s="113" t="n"/>
      <c r="AD115" s="113" t="n"/>
      <c r="AE115" s="113" t="n"/>
      <c r="AF115" s="113" t="n"/>
      <c r="AG115" s="113" t="n"/>
      <c r="AH115" s="113" t="n"/>
      <c r="AI115" s="113" t="n"/>
      <c r="AJ115" s="113" t="n"/>
      <c r="AK115" s="113" t="n"/>
    </row>
    <row r="116" ht="18" customHeight="1" s="173" thickBot="1">
      <c r="A116" s="121" t="inlineStr">
        <is>
          <t>Jumlah pinjaman - Kotor - Lancar</t>
        </is>
      </c>
      <c r="B116" s="111" t="n"/>
      <c r="C116" s="114" t="n">
        <v>125749.548</v>
      </c>
      <c r="D116" s="114" t="n">
        <v>138614.738</v>
      </c>
      <c r="E116" s="114" t="n"/>
      <c r="F116" s="114" t="n"/>
      <c r="G116" s="114" t="n"/>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t="18" customHeight="1" s="173" thickBot="1">
      <c r="A117" s="121" t="inlineStr">
        <is>
          <t>Jumlah pinjaman - Kotor - Dalam perhatian khusus</t>
        </is>
      </c>
      <c r="B117" s="111" t="n"/>
      <c r="C117" s="114" t="n">
        <v>7565.947</v>
      </c>
      <c r="D117" s="114" t="n">
        <v>5433.369</v>
      </c>
      <c r="E117" s="114" t="n"/>
      <c r="F117" s="114" t="n"/>
      <c r="G117" s="114" t="n"/>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t="18" customHeight="1" s="173" thickBot="1">
      <c r="A118" s="121" t="inlineStr">
        <is>
          <t>Jumlah pinjaman - Kotor - Kurang lancar</t>
        </is>
      </c>
      <c r="B118" s="111" t="n"/>
      <c r="C118" s="114" t="n">
        <v>747.898</v>
      </c>
      <c r="D118" s="114" t="n">
        <v>567.953</v>
      </c>
      <c r="E118" s="114" t="n"/>
      <c r="F118" s="114" t="n"/>
      <c r="G118" s="114" t="n"/>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t="18" customHeight="1" s="173" thickBot="1">
      <c r="A119" s="121" t="inlineStr">
        <is>
          <t>Jumlah pinjaman - Kotor - Diragukan</t>
        </is>
      </c>
      <c r="B119" s="111" t="n"/>
      <c r="C119" s="114" t="n">
        <v>145.208</v>
      </c>
      <c r="D119" s="114" t="n">
        <v>116.37</v>
      </c>
      <c r="E119" s="114" t="n"/>
      <c r="F119" s="114" t="n"/>
      <c r="G119" s="114" t="n"/>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21" t="inlineStr">
        <is>
          <t>Jumlah pinjaman - Kotor - Macet</t>
        </is>
      </c>
      <c r="B120" s="111" t="n"/>
      <c r="C120" s="114" t="n">
        <v>1390.173</v>
      </c>
      <c r="D120" s="114" t="n">
        <v>1391.086</v>
      </c>
      <c r="E120" s="114" t="n"/>
      <c r="F120" s="114" t="n"/>
      <c r="G120" s="114" t="n"/>
      <c r="H120" s="114" t="n"/>
      <c r="I120" s="114" t="n"/>
      <c r="J120" s="114" t="n"/>
      <c r="K120" s="114" t="n"/>
      <c r="L120" s="114" t="n"/>
      <c r="M120" s="114" t="n"/>
      <c r="N120" s="114" t="n"/>
      <c r="O120" s="114" t="n"/>
      <c r="P120" s="114" t="n"/>
      <c r="Q120" s="114" t="n"/>
      <c r="R120" s="114" t="n"/>
      <c r="S120" s="114" t="n"/>
      <c r="T120" s="114" t="n"/>
      <c r="U120" s="114" t="n"/>
      <c r="V120" s="114" t="n"/>
      <c r="W120" s="114" t="n"/>
      <c r="X120" s="114" t="n"/>
      <c r="Y120" s="114" t="n"/>
      <c r="Z120" s="114" t="n"/>
      <c r="AA120" s="114" t="n"/>
      <c r="AB120" s="114" t="n"/>
      <c r="AC120" s="114" t="n"/>
      <c r="AD120" s="114" t="n"/>
      <c r="AE120" s="114" t="n"/>
      <c r="AF120" s="114" t="n"/>
      <c r="AG120" s="114" t="n"/>
      <c r="AH120" s="114" t="n"/>
      <c r="AI120" s="114" t="n"/>
      <c r="AJ120" s="114" t="n"/>
      <c r="AK120" s="114" t="n"/>
    </row>
    <row r="121" ht="35" customHeight="1" s="173" thickBot="1">
      <c r="A121" s="118" t="inlineStr">
        <is>
          <t>Cadangan kerugian penurunan nilai pada pinjaman yang diberikan - Total</t>
        </is>
      </c>
      <c r="B121" s="111" t="n"/>
      <c r="C121" s="113" t="n"/>
      <c r="D121" s="113" t="n"/>
      <c r="E121" s="113" t="n"/>
      <c r="F121" s="113" t="n"/>
      <c r="G121" s="113" t="n"/>
      <c r="H121" s="113" t="n"/>
      <c r="I121" s="113" t="n"/>
      <c r="J121" s="113" t="n"/>
      <c r="K121" s="113" t="n"/>
      <c r="L121" s="113" t="n"/>
      <c r="M121" s="113" t="n"/>
      <c r="N121" s="113" t="n"/>
      <c r="O121" s="113" t="n"/>
      <c r="P121" s="113" t="n"/>
      <c r="Q121" s="113" t="n"/>
      <c r="R121" s="113" t="n"/>
      <c r="S121" s="113" t="n"/>
      <c r="T121" s="113" t="n"/>
      <c r="U121" s="113" t="n"/>
      <c r="V121" s="113" t="n"/>
      <c r="W121" s="113" t="n"/>
      <c r="X121" s="113" t="n"/>
      <c r="Y121" s="113" t="n"/>
      <c r="Z121" s="113" t="n"/>
      <c r="AA121" s="113" t="n"/>
      <c r="AB121" s="113" t="n"/>
      <c r="AC121" s="113" t="n"/>
      <c r="AD121" s="113" t="n"/>
      <c r="AE121" s="113" t="n"/>
      <c r="AF121" s="113" t="n"/>
      <c r="AG121" s="113" t="n"/>
      <c r="AH121" s="113" t="n"/>
      <c r="AI121" s="113" t="n"/>
      <c r="AJ121" s="113" t="n"/>
      <c r="AK121" s="113" t="n"/>
    </row>
    <row r="122" ht="35" customHeight="1" s="173" thickBot="1">
      <c r="A122" s="121" t="inlineStr">
        <is>
          <t>Cadangan kerugian penurunan nilai pada pinjaman yang diberikan - Lancar</t>
        </is>
      </c>
      <c r="B122" s="111" t="n"/>
      <c r="C122" s="114" t="n">
        <v>1301.335</v>
      </c>
      <c r="D122" s="114" t="n">
        <v>1733.503</v>
      </c>
      <c r="E122" s="114" t="n"/>
      <c r="F122" s="114" t="n"/>
      <c r="G122" s="114" t="n"/>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t="35" customHeight="1" s="173" thickBot="1">
      <c r="A123" s="121" t="inlineStr">
        <is>
          <t>Cadangan kerugian penurunan nilai pada pinjaman yang diberikan - Dalam perhatian khusus</t>
        </is>
      </c>
      <c r="B123" s="111" t="n"/>
      <c r="C123" s="114" t="n">
        <v>874.49</v>
      </c>
      <c r="D123" s="114" t="n">
        <v>411.626</v>
      </c>
      <c r="E123" s="114" t="n"/>
      <c r="F123" s="114" t="n"/>
      <c r="G123" s="114" t="n"/>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t="37" customHeight="1" s="173" thickBot="1">
      <c r="A124" s="121" t="inlineStr">
        <is>
          <t>Cadangan kerugian penurunan nilai pada pinjaman yang diberikan -  Kurang lancar</t>
        </is>
      </c>
      <c r="B124" s="111" t="n"/>
      <c r="C124" s="114" t="n">
        <v>574.377</v>
      </c>
      <c r="D124" s="114" t="n">
        <v>340.947</v>
      </c>
      <c r="E124" s="114" t="n"/>
      <c r="F124" s="114" t="n"/>
      <c r="G124" s="114" t="n"/>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t="37" customHeight="1" s="173" thickBot="1">
      <c r="A125" s="121" t="inlineStr">
        <is>
          <t>Cadangan kerugian penurunan nilai pada pinjaman yang diberikan - Diragukan</t>
        </is>
      </c>
      <c r="B125" s="111" t="n"/>
      <c r="C125" s="114" t="n">
        <v>73.175</v>
      </c>
      <c r="D125" s="114" t="n">
        <v>79.938</v>
      </c>
      <c r="E125" s="114" t="n"/>
      <c r="F125" s="114" t="n"/>
      <c r="G125" s="114" t="n"/>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39" customHeight="1" s="173" thickBot="1">
      <c r="A126" s="121" t="inlineStr">
        <is>
          <t>Cadangan kerugian penurunan nilai pada pinjaman yang diberikan - Macet</t>
        </is>
      </c>
      <c r="B126" s="111" t="n"/>
      <c r="C126" s="114" t="n">
        <v>1130.322</v>
      </c>
      <c r="D126" s="114" t="n">
        <v>1013.105</v>
      </c>
      <c r="E126" s="114" t="n"/>
      <c r="F126" s="114" t="n"/>
      <c r="G126" s="114" t="n"/>
      <c r="H126" s="114" t="n"/>
      <c r="I126" s="114" t="n"/>
      <c r="J126" s="114" t="n"/>
      <c r="K126" s="114" t="n"/>
      <c r="L126" s="114" t="n"/>
      <c r="M126" s="114" t="n"/>
      <c r="N126" s="114" t="n"/>
      <c r="O126" s="114" t="n"/>
      <c r="P126" s="114" t="n"/>
      <c r="Q126" s="114" t="n"/>
      <c r="R126" s="114" t="n"/>
      <c r="S126" s="114" t="n"/>
      <c r="T126" s="114" t="n"/>
      <c r="U126" s="114" t="n"/>
      <c r="V126" s="114" t="n"/>
      <c r="W126" s="114" t="n"/>
      <c r="X126" s="114" t="n"/>
      <c r="Y126" s="114" t="n"/>
      <c r="Z126" s="114" t="n"/>
      <c r="AA126" s="114" t="n"/>
      <c r="AB126" s="114" t="n"/>
      <c r="AC126" s="114" t="n"/>
      <c r="AD126" s="114" t="n"/>
      <c r="AE126" s="114" t="n"/>
      <c r="AF126" s="114" t="n"/>
      <c r="AG126" s="114" t="n"/>
      <c r="AH126" s="114" t="n"/>
      <c r="AI126" s="114" t="n"/>
      <c r="AJ126" s="114" t="n"/>
      <c r="AK126" s="114" t="n"/>
    </row>
    <row r="127" ht="18" customHeight="1" s="173" thickBot="1">
      <c r="A127" s="118" t="inlineStr">
        <is>
          <t>Jumlah pinjaman - Bersih - Total</t>
        </is>
      </c>
      <c r="B127" s="111" t="n"/>
      <c r="C127" s="113" t="n"/>
      <c r="D127" s="113" t="n"/>
      <c r="E127" s="113" t="n"/>
      <c r="F127" s="113" t="n"/>
      <c r="G127" s="113" t="n"/>
      <c r="H127" s="113" t="n"/>
      <c r="I127" s="113" t="n"/>
      <c r="J127" s="113" t="n"/>
      <c r="K127" s="113" t="n"/>
      <c r="L127" s="113" t="n"/>
      <c r="M127" s="113" t="n"/>
      <c r="N127" s="113" t="n"/>
      <c r="O127" s="113" t="n"/>
      <c r="P127" s="113" t="n"/>
      <c r="Q127" s="113" t="n"/>
      <c r="R127" s="113" t="n"/>
      <c r="S127" s="113" t="n"/>
      <c r="T127" s="113" t="n"/>
      <c r="U127" s="113" t="n"/>
      <c r="V127" s="113" t="n"/>
      <c r="W127" s="113" t="n"/>
      <c r="X127" s="113" t="n"/>
      <c r="Y127" s="113" t="n"/>
      <c r="Z127" s="113" t="n"/>
      <c r="AA127" s="113" t="n"/>
      <c r="AB127" s="113" t="n"/>
      <c r="AC127" s="113" t="n"/>
      <c r="AD127" s="113" t="n"/>
      <c r="AE127" s="113" t="n"/>
      <c r="AF127" s="113" t="n"/>
      <c r="AG127" s="113" t="n"/>
      <c r="AH127" s="113" t="n"/>
      <c r="AI127" s="113" t="n"/>
      <c r="AJ127" s="113" t="n"/>
      <c r="AK127" s="113" t="n"/>
    </row>
    <row r="128" ht="18" customHeight="1" s="173" thickBot="1">
      <c r="A128" s="121" t="inlineStr">
        <is>
          <t>Jumlah pinjaman - Bersih - Lancar</t>
        </is>
      </c>
      <c r="B128" s="111" t="n"/>
      <c r="C128" s="114" t="n">
        <v>124448.213</v>
      </c>
      <c r="D128" s="114" t="n">
        <v>136881.235</v>
      </c>
      <c r="E128" s="114" t="n"/>
      <c r="F128" s="114" t="n"/>
      <c r="G128" s="114" t="n"/>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t="18" customHeight="1" s="173" thickBot="1">
      <c r="A129" s="121" t="inlineStr">
        <is>
          <t>Jumlah pinjaman - Bersih - Dalam perhatian khusus</t>
        </is>
      </c>
      <c r="B129" s="111" t="n"/>
      <c r="C129" s="114" t="n">
        <v>6691.457</v>
      </c>
      <c r="D129" s="114" t="n">
        <v>5021.743</v>
      </c>
      <c r="E129" s="114" t="n"/>
      <c r="F129" s="114" t="n"/>
      <c r="G129" s="114" t="n"/>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t="18" customHeight="1" s="173" thickBot="1">
      <c r="A130" s="121" t="inlineStr">
        <is>
          <t>Jumlah pinjaman - Bersih - Kurang lancar</t>
        </is>
      </c>
      <c r="B130" s="111" t="n"/>
      <c r="C130" s="114" t="n">
        <v>173.521</v>
      </c>
      <c r="D130" s="114" t="n">
        <v>227.006</v>
      </c>
      <c r="E130" s="114" t="n"/>
      <c r="F130" s="114" t="n"/>
      <c r="G130" s="114" t="n"/>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t="18" customHeight="1" s="173" thickBot="1">
      <c r="A131" s="121" t="inlineStr">
        <is>
          <t>Jumlah pinjaman - Bersih - Diragukan</t>
        </is>
      </c>
      <c r="B131" s="111" t="n"/>
      <c r="C131" s="114" t="n">
        <v>72.033</v>
      </c>
      <c r="D131" s="114" t="n">
        <v>36.432</v>
      </c>
      <c r="E131" s="114" t="n"/>
      <c r="F131" s="114" t="n"/>
      <c r="G131" s="114" t="n"/>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21" t="inlineStr">
        <is>
          <t>Jumlah pinjaman - Bersih - Macet</t>
        </is>
      </c>
      <c r="B132" s="111" t="n"/>
      <c r="C132" s="114" t="n">
        <v>259.851</v>
      </c>
      <c r="D132" s="114" t="n">
        <v>377.981</v>
      </c>
      <c r="E132" s="114" t="n"/>
      <c r="F132" s="114" t="n"/>
      <c r="G132" s="114" t="n"/>
      <c r="H132" s="114" t="n"/>
      <c r="I132" s="114" t="n"/>
      <c r="J132" s="114" t="n"/>
      <c r="K132" s="114" t="n"/>
      <c r="L132" s="114" t="n"/>
      <c r="M132" s="114" t="n"/>
      <c r="N132" s="114" t="n"/>
      <c r="O132" s="114" t="n"/>
      <c r="P132" s="114" t="n"/>
      <c r="Q132" s="114" t="n"/>
      <c r="R132" s="114" t="n"/>
      <c r="S132" s="114" t="n"/>
      <c r="T132" s="114" t="n"/>
      <c r="U132" s="114" t="n"/>
      <c r="V132" s="114" t="n"/>
      <c r="W132" s="114" t="n"/>
      <c r="X132" s="114" t="n"/>
      <c r="Y132" s="114" t="n"/>
      <c r="Z132" s="114" t="n"/>
      <c r="AA132" s="114" t="n"/>
      <c r="AB132" s="114" t="n"/>
      <c r="AC132" s="114" t="n"/>
      <c r="AD132" s="114" t="n"/>
      <c r="AE132" s="114" t="n"/>
      <c r="AF132" s="114" t="n"/>
      <c r="AG132" s="114" t="n"/>
      <c r="AH132" s="114" t="n"/>
      <c r="AI132" s="114" t="n"/>
      <c r="AJ132" s="114" t="n"/>
      <c r="AK132" s="114" t="n"/>
    </row>
  </sheetData>
  <mergeCells count="1">
    <mergeCell ref="A1:C1"/>
  </mergeCells>
  <dataValidations count="3">
    <dataValidation sqref="C5:AK5 C11:AK11 C17:AK17 C23:AK23 C29:AK29 C35:AK35 C41:AK41 C47:AK47 C53:AK53 C60:AK60 C66:AK66 C72:AK72 C78:AK78 C84:AK84 C90:AK90 C96:AK96 C102:AK102 C108:AK108 C115:AK115 C121:AK121 C127:AK127" showDropDown="0" showInputMessage="1" showErrorMessage="1" allowBlank="1" errorTitle="Invalid Data Type" error="Please input data in Numeric Data Type" type="decimal">
      <formula1>-9.99999999999999E+33</formula1>
      <formula2>9.99999999999999E+33</formula2>
    </dataValidation>
    <dataValidation sqref="C6:AK10 C12:AK16 C18:AK22 C24:AK28 C30:AK34 C36:AK40 C43:AK43 C45:AK45 C48:AK52 C54:AK58 C61:AK65 C67:AK71 C73:AK77 C79:AK83 C85:AK89 C91:AK95 C97:AK101 C103:AK107 C109:AK113 C116:AK120 C122:AK126 C128:AK132" showDropDown="0" showInputMessage="0" showErrorMessage="1" allowBlank="1" errorTitle="Invalid Data Type" error="Please input data in Numeric Data Type" type="decimal">
      <formula1>-9.99999999999999E+33</formula1>
      <formula2>9.99999999999999E+33</formula2>
    </dataValidation>
    <dataValidation sqref="C42:AK42 C44:AK44 C46:AK46"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worksheet>
</file>

<file path=xl/worksheets/sheet11.xml><?xml version="1.0" encoding="utf-8"?>
<worksheet xmlns="http://schemas.openxmlformats.org/spreadsheetml/2006/main">
  <sheetPr>
    <outlinePr summaryBelow="1" summaryRight="1"/>
    <pageSetUpPr/>
  </sheetPr>
  <dimension ref="A1:AK168"/>
  <sheetViews>
    <sheetView showGridLines="0" topLeftCell="A1" workbookViewId="0">
      <pane xSplit="2" ySplit="3" topLeftCell="C4" activePane="bottomRight" state="frozen"/>
      <selection pane="topRight"/>
      <selection pane="bottomLeft"/>
      <selection pane="bottomRight" activeCell="C42" sqref="C42:AK4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n"/>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Perindustrian - Rupiah - Total</t>
        </is>
      </c>
      <c r="B5" s="112" t="n"/>
      <c r="C5" s="113" t="n">
        <v>15517.598</v>
      </c>
      <c r="D5" s="113" t="n">
        <v>21074.08</v>
      </c>
      <c r="E5" s="113" t="n">
        <v>23286.387</v>
      </c>
      <c r="F5" s="113" t="n">
        <v>20659.092</v>
      </c>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18" customHeight="1" s="173" thickBot="1">
      <c r="A6" s="121" t="inlineStr">
        <is>
          <t>Perindustrian - Rupiah - Lancar</t>
        </is>
      </c>
      <c r="B6" s="112" t="n"/>
      <c r="C6" s="114" t="n">
        <v>14290.858</v>
      </c>
      <c r="D6" s="114" t="n">
        <v>20220.675</v>
      </c>
      <c r="E6" s="114" t="n">
        <v>22463.627</v>
      </c>
      <c r="F6" s="114" t="n">
        <v>19638.385</v>
      </c>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18" customHeight="1" s="173" thickBot="1">
      <c r="A7" s="121" t="inlineStr">
        <is>
          <t>Perindustrian - Rupiah - Dalam perhatian khusus</t>
        </is>
      </c>
      <c r="B7" s="112" t="n"/>
      <c r="C7" s="114" t="n">
        <v>1015.009</v>
      </c>
      <c r="D7" s="114" t="n">
        <v>671.592</v>
      </c>
      <c r="E7" s="114" t="n">
        <v>593.9880000000001</v>
      </c>
      <c r="F7" s="114" t="n">
        <v>806.572</v>
      </c>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18" customHeight="1" s="173" thickBot="1">
      <c r="A8" s="121" t="inlineStr">
        <is>
          <t>Perindustrian - Rupiah - Kurang lancar</t>
        </is>
      </c>
      <c r="B8" s="112" t="n"/>
      <c r="C8" s="114" t="n">
        <v>3.059</v>
      </c>
      <c r="D8" s="114" t="n">
        <v>5.522</v>
      </c>
      <c r="E8" s="114" t="n">
        <v>38.863</v>
      </c>
      <c r="F8" s="114" t="n">
        <v>34.02</v>
      </c>
      <c r="G8" s="114" t="n"/>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t="18" customHeight="1" s="173" thickBot="1">
      <c r="A9" s="121" t="inlineStr">
        <is>
          <t>Perindustrian - Rupiah - Diragukan</t>
        </is>
      </c>
      <c r="B9" s="112" t="n"/>
      <c r="C9" s="114" t="n">
        <v>3.222</v>
      </c>
      <c r="D9" s="114" t="n">
        <v>8.734999999999999</v>
      </c>
      <c r="E9" s="114" t="n">
        <v>4.648</v>
      </c>
      <c r="F9" s="114" t="n">
        <v>15.047</v>
      </c>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18" customHeight="1" s="173" thickBot="1">
      <c r="A10" s="121" t="inlineStr">
        <is>
          <t>Perindustrian - Rupiah - Macet</t>
        </is>
      </c>
      <c r="B10" s="112" t="n"/>
      <c r="C10" s="114" t="n">
        <v>205.45</v>
      </c>
      <c r="D10" s="114" t="n">
        <v>167.556</v>
      </c>
      <c r="E10" s="114" t="n">
        <v>185.261</v>
      </c>
      <c r="F10" s="114" t="n">
        <v>165.068</v>
      </c>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Perdagangan, restoran dan hotel - Rupiah - Total</t>
        </is>
      </c>
      <c r="B11" s="112" t="n"/>
      <c r="C11" s="113" t="n">
        <v>23171.745</v>
      </c>
      <c r="D11" s="113" t="n">
        <v>24633.447</v>
      </c>
      <c r="E11" s="113" t="n">
        <v>24087.831</v>
      </c>
      <c r="F11" s="113" t="n">
        <v>21277.866</v>
      </c>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21" t="inlineStr">
        <is>
          <t>Perdagangan, restoran dan hotel - Rupiah - Lancar</t>
        </is>
      </c>
      <c r="B12" s="112" t="n"/>
      <c r="C12" s="114" t="n">
        <v>21912.778</v>
      </c>
      <c r="D12" s="114" t="n">
        <v>23158.792</v>
      </c>
      <c r="E12" s="114" t="n">
        <v>22547.759</v>
      </c>
      <c r="F12" s="114" t="n">
        <v>19845.012</v>
      </c>
      <c r="G12" s="114" t="n"/>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t="35" customHeight="1" s="173" thickBot="1">
      <c r="A13" s="121" t="inlineStr">
        <is>
          <t>Perdagangan, restoran dan hotel - Rupiah - Dalam perhatian khusus</t>
        </is>
      </c>
      <c r="B13" s="112" t="n"/>
      <c r="C13" s="114" t="n">
        <v>410.275</v>
      </c>
      <c r="D13" s="114" t="n">
        <v>447.912</v>
      </c>
      <c r="E13" s="114" t="n">
        <v>448.241</v>
      </c>
      <c r="F13" s="114" t="n">
        <v>327.855</v>
      </c>
      <c r="G13" s="114" t="n"/>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t="18" customHeight="1" s="173" thickBot="1">
      <c r="A14" s="121" t="inlineStr">
        <is>
          <t>Perdagangan, restoran dan hotel - Rupiah - Kurang lancar</t>
        </is>
      </c>
      <c r="B14" s="112" t="n"/>
      <c r="C14" s="114" t="n">
        <v>100.148</v>
      </c>
      <c r="D14" s="114" t="n">
        <v>382.947</v>
      </c>
      <c r="E14" s="114" t="n">
        <v>225.416</v>
      </c>
      <c r="F14" s="114" t="n">
        <v>216.467</v>
      </c>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t="18" customHeight="1" s="173" thickBot="1">
      <c r="A15" s="121" t="inlineStr">
        <is>
          <t>Perdagangan, restoran dan hotel - Rupiah - Diragukan</t>
        </is>
      </c>
      <c r="B15" s="112" t="n"/>
      <c r="C15" s="114" t="n">
        <v>34.292</v>
      </c>
      <c r="D15" s="114" t="n">
        <v>40.933</v>
      </c>
      <c r="E15" s="114" t="n">
        <v>31.769</v>
      </c>
      <c r="F15" s="114" t="n">
        <v>94.93600000000001</v>
      </c>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t="18" customHeight="1" s="173" thickBot="1">
      <c r="A16" s="121" t="inlineStr">
        <is>
          <t>Perdagangan, restoran dan hotel - Rupiah - Macet</t>
        </is>
      </c>
      <c r="B16" s="112" t="n"/>
      <c r="C16" s="114" t="n">
        <v>714.252</v>
      </c>
      <c r="D16" s="114" t="n">
        <v>602.8630000000001</v>
      </c>
      <c r="E16" s="114" t="n">
        <v>834.646</v>
      </c>
      <c r="F16" s="114" t="n">
        <v>793.596</v>
      </c>
      <c r="G16" s="114" t="n"/>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Pertanian - Rupiah - Total</t>
        </is>
      </c>
      <c r="B17" s="112" t="n"/>
      <c r="C17" s="113" t="n">
        <v>4383.314</v>
      </c>
      <c r="D17" s="113" t="n">
        <v>3660.102</v>
      </c>
      <c r="E17" s="113" t="n">
        <v>4670.463</v>
      </c>
      <c r="F17" s="113" t="n">
        <v>3811.88</v>
      </c>
      <c r="G17" s="113" t="n"/>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t="18" customHeight="1" s="173" thickBot="1">
      <c r="A18" s="121" t="inlineStr">
        <is>
          <t>Pertanian - Rupiah - Lancar</t>
        </is>
      </c>
      <c r="B18" s="112" t="n"/>
      <c r="C18" s="114" t="n">
        <v>4352.627</v>
      </c>
      <c r="D18" s="114" t="n">
        <v>3625.257</v>
      </c>
      <c r="E18" s="114" t="n">
        <v>4565.125</v>
      </c>
      <c r="F18" s="114" t="n">
        <v>3705.227</v>
      </c>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t="18" customHeight="1" s="173" thickBot="1">
      <c r="A19" s="121" t="inlineStr">
        <is>
          <t>Pertanian - Rupiah - Dalam perhatian khusus</t>
        </is>
      </c>
      <c r="B19" s="112" t="n"/>
      <c r="C19" s="114" t="n">
        <v>4.531</v>
      </c>
      <c r="D19" s="114" t="n">
        <v>10.326</v>
      </c>
      <c r="E19" s="114" t="n">
        <v>59.412</v>
      </c>
      <c r="F19" s="114" t="n">
        <v>38.949</v>
      </c>
      <c r="G19" s="114" t="n"/>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t="18" customHeight="1" s="173" thickBot="1">
      <c r="A20" s="121" t="inlineStr">
        <is>
          <t>Pertanian - Rupiah - Kurang lancar</t>
        </is>
      </c>
      <c r="B20" s="112" t="n"/>
      <c r="C20" s="114" t="n">
        <v>4.559</v>
      </c>
      <c r="D20" s="114" t="n">
        <v>3.074</v>
      </c>
      <c r="E20" s="114" t="n">
        <v>31.936</v>
      </c>
      <c r="F20" s="114" t="n">
        <v>41.415</v>
      </c>
      <c r="G20" s="114" t="n"/>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t="18" customHeight="1" s="173" thickBot="1">
      <c r="A21" s="121" t="inlineStr">
        <is>
          <t>Pertanian - Rupiah - Diragukan</t>
        </is>
      </c>
      <c r="B21" s="112" t="n"/>
      <c r="C21" s="114" t="n">
        <v>1.215</v>
      </c>
      <c r="D21" s="114" t="n">
        <v>1.056</v>
      </c>
      <c r="E21" s="114" t="n">
        <v>1.299</v>
      </c>
      <c r="F21" s="114" t="n">
        <v>20.406</v>
      </c>
      <c r="G21" s="114" t="n"/>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t="18" customHeight="1" s="173" thickBot="1">
      <c r="A22" s="121" t="inlineStr">
        <is>
          <t>Pertanian - Rupiah - Macet</t>
        </is>
      </c>
      <c r="B22" s="112" t="n"/>
      <c r="C22" s="114" t="n">
        <v>20.382</v>
      </c>
      <c r="D22" s="114" t="n">
        <v>20.389</v>
      </c>
      <c r="E22" s="114" t="n">
        <v>12.691</v>
      </c>
      <c r="F22" s="114" t="n">
        <v>5.883</v>
      </c>
      <c r="G22" s="114" t="n"/>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Jasa dunia usaha - Rupiah - Total</t>
        </is>
      </c>
      <c r="B23" s="112" t="n"/>
      <c r="C23" s="113" t="n">
        <v>10530.256</v>
      </c>
      <c r="D23" s="113" t="n">
        <v>15106.595</v>
      </c>
      <c r="E23" s="113" t="n">
        <v>17006.636</v>
      </c>
      <c r="F23" s="113" t="n">
        <v>17882.767</v>
      </c>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t="18" customHeight="1" s="173" thickBot="1">
      <c r="A24" s="121" t="inlineStr">
        <is>
          <t>Jasa dunia usaha - Rupiah - Lancar</t>
        </is>
      </c>
      <c r="B24" s="112" t="n"/>
      <c r="C24" s="114" t="n">
        <v>9547.237999999999</v>
      </c>
      <c r="D24" s="114" t="n">
        <v>14060.442</v>
      </c>
      <c r="E24" s="114" t="n">
        <v>16188.859</v>
      </c>
      <c r="F24" s="114" t="n">
        <v>16671.518</v>
      </c>
      <c r="G24" s="114" t="n"/>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t="18" customHeight="1" s="173" thickBot="1">
      <c r="A25" s="121" t="inlineStr">
        <is>
          <t>Jasa dunia usaha - Rupiah - Dalam perhatian khusus</t>
        </is>
      </c>
      <c r="B25" s="112" t="n"/>
      <c r="C25" s="114" t="n">
        <v>472.265</v>
      </c>
      <c r="D25" s="114" t="n">
        <v>593.476</v>
      </c>
      <c r="E25" s="114" t="n">
        <v>556.813</v>
      </c>
      <c r="F25" s="114" t="n">
        <v>936.913</v>
      </c>
      <c r="G25" s="114" t="n"/>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t="18" customHeight="1" s="173" thickBot="1">
      <c r="A26" s="121" t="inlineStr">
        <is>
          <t>Jasa dunia usaha - Rupiah - Kurang lancar</t>
        </is>
      </c>
      <c r="B26" s="112" t="n"/>
      <c r="C26" s="114" t="n">
        <v>489.588</v>
      </c>
      <c r="D26" s="114" t="n">
        <v>1.186</v>
      </c>
      <c r="E26" s="114" t="n">
        <v>0.395</v>
      </c>
      <c r="F26" s="114" t="n">
        <v>4.015</v>
      </c>
      <c r="G26" s="114" t="n"/>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t="18" customHeight="1" s="173" thickBot="1">
      <c r="A27" s="121" t="inlineStr">
        <is>
          <t>Jasa dunia usaha - Rupiah - Diragukan</t>
        </is>
      </c>
      <c r="B27" s="111" t="n"/>
      <c r="C27" s="114" t="n">
        <v>1.774</v>
      </c>
      <c r="D27" s="114" t="n">
        <v>0.218</v>
      </c>
      <c r="E27" s="114" t="n">
        <v>2.448</v>
      </c>
      <c r="F27" s="114" t="n">
        <v>6.424</v>
      </c>
      <c r="G27" s="114" t="n"/>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t="18" customHeight="1" s="173" thickBot="1">
      <c r="A28" s="121" t="inlineStr">
        <is>
          <t>Jasa dunia usaha - Rupiah - Macet</t>
        </is>
      </c>
      <c r="B28" s="111" t="n"/>
      <c r="C28" s="114" t="n">
        <v>19.391</v>
      </c>
      <c r="D28" s="114" t="n">
        <v>451.273</v>
      </c>
      <c r="E28" s="114" t="n">
        <v>258.121</v>
      </c>
      <c r="F28" s="114" t="n">
        <v>263.897</v>
      </c>
      <c r="G28" s="114" t="n"/>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Konstruksi - Rupiah - Total</t>
        </is>
      </c>
      <c r="B29" s="111" t="n"/>
      <c r="C29" s="113" t="n">
        <v>5113.797</v>
      </c>
      <c r="D29" s="113" t="n">
        <v>5551.079</v>
      </c>
      <c r="E29" s="113" t="n">
        <v>5524.093</v>
      </c>
      <c r="F29" s="113" t="n">
        <v>5136.862</v>
      </c>
      <c r="G29" s="113" t="n"/>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t="18" customHeight="1" s="173" thickBot="1">
      <c r="A30" s="121" t="inlineStr">
        <is>
          <t>Konstruksi - Rupiah - Lancar</t>
        </is>
      </c>
      <c r="B30" s="112" t="n"/>
      <c r="C30" s="114" t="n">
        <v>2705.238</v>
      </c>
      <c r="D30" s="114" t="n">
        <v>5493.87</v>
      </c>
      <c r="E30" s="114" t="n">
        <v>1695.078</v>
      </c>
      <c r="F30" s="114" t="n">
        <v>1824.139</v>
      </c>
      <c r="G30" s="114" t="n"/>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t="18" customHeight="1" s="173" thickBot="1">
      <c r="A31" s="121" t="inlineStr">
        <is>
          <t>Konstruksi - Rupiah - Dalam perhatian khusus</t>
        </is>
      </c>
      <c r="B31" s="112" t="n"/>
      <c r="C31" s="114" t="n">
        <v>2372.924</v>
      </c>
      <c r="D31" s="114" t="n">
        <v>15.623</v>
      </c>
      <c r="E31" s="114" t="n">
        <v>3760.473</v>
      </c>
      <c r="F31" s="114" t="n">
        <v>3233.929</v>
      </c>
      <c r="G31" s="114" t="n"/>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t="18" customHeight="1" s="173" thickBot="1">
      <c r="A32" s="121" t="inlineStr">
        <is>
          <t>Konstruksi - Rupiah - Kurang lancar</t>
        </is>
      </c>
      <c r="B32" s="112" t="n"/>
      <c r="C32" s="114" t="n">
        <v>0</v>
      </c>
      <c r="D32" s="114" t="n">
        <v>0</v>
      </c>
      <c r="E32" s="114" t="n">
        <v>0</v>
      </c>
      <c r="F32" s="114" t="n">
        <v>0.764</v>
      </c>
      <c r="G32" s="114" t="n"/>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t="18" customHeight="1" s="173" thickBot="1">
      <c r="A33" s="121" t="inlineStr">
        <is>
          <t>Konstruksi - Rupiah - Diragukan</t>
        </is>
      </c>
      <c r="B33" s="112" t="n"/>
      <c r="C33" s="114" t="n">
        <v>1.5</v>
      </c>
      <c r="D33" s="114" t="n">
        <v>4.355</v>
      </c>
      <c r="E33" s="114" t="n">
        <v>4.058</v>
      </c>
      <c r="F33" s="114" t="n">
        <v>3.239</v>
      </c>
      <c r="G33" s="114" t="n"/>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t="18" customHeight="1" s="173" thickBot="1">
      <c r="A34" s="121" t="inlineStr">
        <is>
          <t>Konstruksi - Rupiah - Macet</t>
        </is>
      </c>
      <c r="B34" s="112" t="n"/>
      <c r="C34" s="114" t="n">
        <v>34.135</v>
      </c>
      <c r="D34" s="114" t="n">
        <v>37.231</v>
      </c>
      <c r="E34" s="114" t="n">
        <v>64.48399999999999</v>
      </c>
      <c r="F34" s="114" t="n">
        <v>74.791</v>
      </c>
      <c r="G34" s="114" t="n"/>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35" customHeight="1" s="173" thickBot="1">
      <c r="A35" s="118" t="inlineStr">
        <is>
          <t>Pengangkutan, pergudangan, dan komunikasi - Rupiah - Total</t>
        </is>
      </c>
      <c r="B35" s="112" t="n"/>
      <c r="C35" s="113" t="n">
        <v>6507.147</v>
      </c>
      <c r="D35" s="113" t="n">
        <v>4380.048</v>
      </c>
      <c r="E35" s="113" t="n">
        <v>7465.186</v>
      </c>
      <c r="F35" s="113" t="n">
        <v>8635.866</v>
      </c>
      <c r="G35" s="113" t="n"/>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t="35" customHeight="1" s="173" thickBot="1">
      <c r="A36" s="121" t="inlineStr">
        <is>
          <t>Pengangkutan, pergudangan, dan komunikasi - Rupiah - Lancar</t>
        </is>
      </c>
      <c r="B36" s="112" t="n"/>
      <c r="C36" s="114" t="n">
        <v>6494.77</v>
      </c>
      <c r="D36" s="114" t="n">
        <v>4377.026</v>
      </c>
      <c r="E36" s="114" t="n">
        <v>7446.509</v>
      </c>
      <c r="F36" s="114" t="n">
        <v>8579.432000000001</v>
      </c>
      <c r="G36" s="114" t="n"/>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t="35" customHeight="1" s="173" thickBot="1">
      <c r="A37" s="121" t="inlineStr">
        <is>
          <t>Pengangkutan, pergudangan, dan komunikasi - Rupiah - Dalam perhatian khusus</t>
        </is>
      </c>
      <c r="B37" s="112" t="n"/>
      <c r="C37" s="114" t="n">
        <v>0.389</v>
      </c>
      <c r="D37" s="114" t="n">
        <v>0.341</v>
      </c>
      <c r="E37" s="114" t="n">
        <v>8.890000000000001</v>
      </c>
      <c r="F37" s="114" t="n">
        <v>35.578</v>
      </c>
      <c r="G37" s="114" t="n"/>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t="35" customHeight="1" s="173" thickBot="1">
      <c r="A38" s="121" t="inlineStr">
        <is>
          <t>Pengangkutan, pergudangan, dan komunikasi - Rupiah - Kurang lancar</t>
        </is>
      </c>
      <c r="B38" s="112" t="n"/>
      <c r="C38" s="114" t="n">
        <v>0.092</v>
      </c>
      <c r="D38" s="114" t="n">
        <v>1.942</v>
      </c>
      <c r="E38" s="114" t="n">
        <v>0.083</v>
      </c>
      <c r="F38" s="114" t="n">
        <v>6.8</v>
      </c>
      <c r="G38" s="114" t="n"/>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t="35" customHeight="1" s="173" thickBot="1">
      <c r="A39" s="121" t="inlineStr">
        <is>
          <t>Pengangkutan, pergudangan, dan komunikasi - Rupiah - Diragukan</t>
        </is>
      </c>
      <c r="B39" s="112" t="n"/>
      <c r="C39" s="114" t="n">
        <v>0.024</v>
      </c>
      <c r="D39" s="114" t="n">
        <v>0</v>
      </c>
      <c r="E39" s="114" t="n">
        <v>2.776</v>
      </c>
      <c r="F39" s="114" t="n">
        <v>6.452</v>
      </c>
      <c r="G39" s="114" t="n"/>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t="35" customHeight="1" s="173" thickBot="1">
      <c r="A40" s="121" t="inlineStr">
        <is>
          <t>Pengangkutan, pergudangan, dan komunikasi - Rupiah - Macet</t>
        </is>
      </c>
      <c r="B40" s="112" t="n"/>
      <c r="C40" s="114" t="n">
        <v>11.872</v>
      </c>
      <c r="D40" s="114" t="n">
        <v>0.739</v>
      </c>
      <c r="E40" s="114" t="n">
        <v>6.928</v>
      </c>
      <c r="F40" s="114" t="n">
        <v>7.604</v>
      </c>
      <c r="G40" s="114" t="n"/>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Listrik, gas dan air - Rupiah - Total</t>
        </is>
      </c>
      <c r="B41" s="112" t="n"/>
      <c r="C41" s="113" t="n">
        <v>28034.223</v>
      </c>
      <c r="D41" s="113" t="n">
        <v>25244.829</v>
      </c>
      <c r="E41" s="113" t="n">
        <v>25789.504</v>
      </c>
      <c r="F41" s="113" t="n">
        <v>29136.625</v>
      </c>
      <c r="G41" s="113" t="n"/>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t="18" customHeight="1" s="173" thickBot="1">
      <c r="A42" s="121" t="inlineStr">
        <is>
          <t>Listrik, gas dan air - Rupiah - Lancar</t>
        </is>
      </c>
      <c r="B42" s="112" t="n"/>
      <c r="C42" s="114" t="n">
        <v>27133.606</v>
      </c>
      <c r="D42" s="114" t="n">
        <v>24518.478</v>
      </c>
      <c r="E42" s="114" t="n">
        <v>25035.594</v>
      </c>
      <c r="F42" s="114" t="n">
        <v>27823.361</v>
      </c>
      <c r="G42" s="114" t="n"/>
      <c r="H42" s="114" t="n"/>
      <c r="I42" s="114" t="n"/>
      <c r="J42" s="114" t="n"/>
      <c r="K42" s="114" t="n"/>
      <c r="L42" s="114" t="n"/>
      <c r="M42" s="114" t="n"/>
      <c r="N42" s="114" t="n"/>
      <c r="O42" s="114" t="n"/>
      <c r="P42" s="114" t="n"/>
      <c r="Q42" s="114" t="n"/>
      <c r="R42" s="114" t="n"/>
      <c r="S42" s="114" t="n"/>
      <c r="T42" s="114" t="n"/>
      <c r="U42" s="114" t="n"/>
      <c r="V42" s="114" t="n"/>
      <c r="W42" s="114" t="n"/>
      <c r="X42" s="114" t="n"/>
      <c r="Y42" s="114" t="n"/>
      <c r="Z42" s="114" t="n"/>
      <c r="AA42" s="114" t="n"/>
      <c r="AB42" s="114" t="n"/>
      <c r="AC42" s="114" t="n"/>
      <c r="AD42" s="114" t="n"/>
      <c r="AE42" s="114" t="n"/>
      <c r="AF42" s="114" t="n"/>
      <c r="AG42" s="114" t="n"/>
      <c r="AH42" s="114" t="n"/>
      <c r="AI42" s="114" t="n"/>
      <c r="AJ42" s="114" t="n"/>
      <c r="AK42" s="114" t="n"/>
    </row>
    <row r="43" ht="18" customHeight="1" s="173" thickBot="1">
      <c r="A43" s="121" t="inlineStr">
        <is>
          <t>Listrik, gas dan air - Rupiah - Dalam perhatian khusus</t>
        </is>
      </c>
      <c r="B43" s="112" t="n"/>
      <c r="C43" s="114" t="n">
        <v>644.649</v>
      </c>
      <c r="D43" s="114" t="n">
        <v>541.542</v>
      </c>
      <c r="E43" s="114" t="n">
        <v>518.206</v>
      </c>
      <c r="F43" s="114" t="n">
        <v>826.542</v>
      </c>
      <c r="G43" s="114" t="n"/>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t="18" customHeight="1" s="173" thickBot="1">
      <c r="A44" s="121" t="inlineStr">
        <is>
          <t>Listrik, gas dan air - Rupiah - Kurang lancar</t>
        </is>
      </c>
      <c r="B44" s="112" t="n"/>
      <c r="C44" s="114" t="n">
        <v>57.391</v>
      </c>
      <c r="D44" s="114" t="n">
        <v>47.33</v>
      </c>
      <c r="E44" s="114" t="n">
        <v>56.882</v>
      </c>
      <c r="F44" s="114" t="n">
        <v>95.20699999999999</v>
      </c>
      <c r="G44" s="114" t="n"/>
      <c r="H44" s="114" t="n"/>
      <c r="I44" s="114" t="n"/>
      <c r="J44" s="114" t="n"/>
      <c r="K44" s="114" t="n"/>
      <c r="L44" s="114" t="n"/>
      <c r="M44" s="114" t="n"/>
      <c r="N44" s="114" t="n"/>
      <c r="O44" s="114" t="n"/>
      <c r="P44" s="114" t="n"/>
      <c r="Q44" s="114" t="n"/>
      <c r="R44" s="114" t="n"/>
      <c r="S44" s="114" t="n"/>
      <c r="T44" s="114" t="n"/>
      <c r="U44" s="114" t="n"/>
      <c r="V44" s="114" t="n"/>
      <c r="W44" s="114" t="n"/>
      <c r="X44" s="114" t="n"/>
      <c r="Y44" s="114" t="n"/>
      <c r="Z44" s="114" t="n"/>
      <c r="AA44" s="114" t="n"/>
      <c r="AB44" s="114" t="n"/>
      <c r="AC44" s="114" t="n"/>
      <c r="AD44" s="114" t="n"/>
      <c r="AE44" s="114" t="n"/>
      <c r="AF44" s="114" t="n"/>
      <c r="AG44" s="114" t="n"/>
      <c r="AH44" s="114" t="n"/>
      <c r="AI44" s="114" t="n"/>
      <c r="AJ44" s="114" t="n"/>
      <c r="AK44" s="114" t="n"/>
    </row>
    <row r="45" ht="18" customHeight="1" s="173" thickBot="1">
      <c r="A45" s="121" t="inlineStr">
        <is>
          <t>Listrik, gas dan air - Rupiah - Diragukan</t>
        </is>
      </c>
      <c r="B45" s="112" t="n"/>
      <c r="C45" s="114" t="n">
        <v>87.89400000000001</v>
      </c>
      <c r="D45" s="114" t="n">
        <v>59.98</v>
      </c>
      <c r="E45" s="114" t="n">
        <v>70.15900000000001</v>
      </c>
      <c r="F45" s="114" t="n">
        <v>162.592</v>
      </c>
      <c r="G45" s="114" t="n"/>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t="18" customHeight="1" s="173" thickBot="1">
      <c r="A46" s="121" t="inlineStr">
        <is>
          <t>Listrik, gas dan air - Rupiah - Macet</t>
        </is>
      </c>
      <c r="B46" s="112" t="n"/>
      <c r="C46" s="114" t="n">
        <v>110.683</v>
      </c>
      <c r="D46" s="114" t="n">
        <v>77.499</v>
      </c>
      <c r="E46" s="114" t="n">
        <v>108.663</v>
      </c>
      <c r="F46" s="114" t="n">
        <v>228.923</v>
      </c>
      <c r="G46" s="114" t="n"/>
      <c r="H46" s="114" t="n"/>
      <c r="I46" s="114" t="n"/>
      <c r="J46" s="114" t="n"/>
      <c r="K46" s="114" t="n"/>
      <c r="L46" s="114" t="n"/>
      <c r="M46" s="114" t="n"/>
      <c r="N46" s="114" t="n"/>
      <c r="O46" s="114" t="n"/>
      <c r="P46" s="114" t="n"/>
      <c r="Q46" s="114" t="n"/>
      <c r="R46" s="114" t="n"/>
      <c r="S46" s="114" t="n"/>
      <c r="T46" s="114" t="n"/>
      <c r="U46" s="114" t="n"/>
      <c r="V46" s="114" t="n"/>
      <c r="W46" s="114" t="n"/>
      <c r="X46" s="114" t="n"/>
      <c r="Y46" s="114" t="n"/>
      <c r="Z46" s="114" t="n"/>
      <c r="AA46" s="114" t="n"/>
      <c r="AB46" s="114" t="n"/>
      <c r="AC46" s="114" t="n"/>
      <c r="AD46" s="114" t="n"/>
      <c r="AE46" s="114" t="n"/>
      <c r="AF46" s="114" t="n"/>
      <c r="AG46" s="114" t="n"/>
      <c r="AH46" s="114" t="n"/>
      <c r="AI46" s="114" t="n"/>
      <c r="AJ46" s="114" t="n"/>
      <c r="AK46" s="114" t="n"/>
    </row>
    <row r="47" ht="18" customHeight="1" s="173" thickBot="1">
      <c r="A47" s="118" t="inlineStr">
        <is>
          <t>Jasa sosial - Rupiah - Total</t>
        </is>
      </c>
      <c r="B47" s="112" t="n"/>
      <c r="C47" s="113" t="inlineStr"/>
      <c r="D47" s="113" t="inlineStr"/>
      <c r="E47" s="113" t="inlineStr"/>
      <c r="F47" s="113" t="inlineStr"/>
      <c r="G47" s="113" t="n"/>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t="18" customHeight="1" s="173" thickBot="1">
      <c r="A48" s="121" t="inlineStr">
        <is>
          <t>Jasa sosial - Rupiah - Lancar</t>
        </is>
      </c>
      <c r="B48" s="112" t="n"/>
      <c r="C48" s="114" t="inlineStr"/>
      <c r="D48" s="114" t="inlineStr"/>
      <c r="E48" s="114" t="inlineStr"/>
      <c r="F48" s="114" t="n">
        <v>0</v>
      </c>
      <c r="G48" s="114" t="n"/>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t="18" customHeight="1" s="173" thickBot="1">
      <c r="A49" s="121" t="inlineStr">
        <is>
          <t>Jasa sosial - Rupiah - Dalam perhatian khusus</t>
        </is>
      </c>
      <c r="B49" s="112" t="n"/>
      <c r="C49" s="114" t="inlineStr"/>
      <c r="D49" s="114" t="inlineStr"/>
      <c r="E49" s="114" t="inlineStr"/>
      <c r="F49" s="114" t="n">
        <v>0</v>
      </c>
      <c r="G49" s="114" t="n"/>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t="18" customHeight="1" s="173" thickBot="1">
      <c r="A50" s="121" t="inlineStr">
        <is>
          <t>Jasa sosial - Rupiah - Kurang lancar</t>
        </is>
      </c>
      <c r="B50" s="112" t="n"/>
      <c r="C50" s="114" t="inlineStr"/>
      <c r="D50" s="114" t="inlineStr"/>
      <c r="E50" s="114" t="inlineStr"/>
      <c r="F50" s="114" t="n">
        <v>0</v>
      </c>
      <c r="G50" s="114" t="n"/>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t="18" customHeight="1" s="173" thickBot="1">
      <c r="A51" s="121" t="inlineStr">
        <is>
          <t>Jasa sosial - Rupiah - Diragukan</t>
        </is>
      </c>
      <c r="B51" s="112" t="n"/>
      <c r="C51" s="114" t="inlineStr"/>
      <c r="D51" s="114" t="inlineStr"/>
      <c r="E51" s="114" t="inlineStr"/>
      <c r="F51" s="114" t="n">
        <v>0</v>
      </c>
      <c r="G51" s="114" t="n"/>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t="18" customHeight="1" s="173" thickBot="1">
      <c r="A52" s="121" t="inlineStr">
        <is>
          <t>Jasa sosial - Rupiah - Macet</t>
        </is>
      </c>
      <c r="B52" s="111" t="n"/>
      <c r="C52" s="114" t="inlineStr"/>
      <c r="D52" s="114" t="inlineStr"/>
      <c r="E52" s="114" t="inlineStr"/>
      <c r="F52" s="114" t="n">
        <v>0</v>
      </c>
      <c r="G52" s="114" t="n"/>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Pertambangan - Rupiah - Total</t>
        </is>
      </c>
      <c r="B53" s="112" t="n"/>
      <c r="C53" s="113" t="n">
        <v>49.795</v>
      </c>
      <c r="D53" s="113" t="n">
        <v>200.9</v>
      </c>
      <c r="E53" s="113" t="n">
        <v>930.9880000000001</v>
      </c>
      <c r="F53" s="113" t="n">
        <v>137.846</v>
      </c>
      <c r="G53" s="113" t="n"/>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t="18" customHeight="1" s="173" thickBot="1">
      <c r="A54" s="121" t="inlineStr">
        <is>
          <t>Pertambangan - Rupiah - Lancar</t>
        </is>
      </c>
      <c r="B54" s="112" t="n"/>
      <c r="C54" s="114" t="n">
        <v>46.077</v>
      </c>
      <c r="D54" s="114" t="n">
        <v>200.892</v>
      </c>
      <c r="E54" s="114" t="n">
        <v>926.328</v>
      </c>
      <c r="F54" s="114" t="n">
        <v>128.561</v>
      </c>
      <c r="G54" s="114" t="n"/>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t="18" customHeight="1" s="173" thickBot="1">
      <c r="A55" s="121" t="inlineStr">
        <is>
          <t>Pertambangan - Rupiah - Dalam perhatian khusus</t>
        </is>
      </c>
      <c r="B55" s="112" t="n"/>
      <c r="C55" s="114" t="n">
        <v>3.567</v>
      </c>
      <c r="D55" s="114" t="n">
        <v>0.001</v>
      </c>
      <c r="E55" s="114" t="n">
        <v>0</v>
      </c>
      <c r="F55" s="114" t="n">
        <v>0</v>
      </c>
      <c r="G55" s="114" t="n"/>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t="18" customHeight="1" s="173" thickBot="1">
      <c r="A56" s="121" t="inlineStr">
        <is>
          <t>Pertambangan - Rupiah - Kurang lancar</t>
        </is>
      </c>
      <c r="B56" s="112" t="n"/>
      <c r="C56" s="114" t="n">
        <v>0.077</v>
      </c>
      <c r="D56" s="114" t="n">
        <v>0.001</v>
      </c>
      <c r="E56" s="114" t="n">
        <v>3.563</v>
      </c>
      <c r="F56" s="114" t="n">
        <v>0.001</v>
      </c>
      <c r="G56" s="114" t="n"/>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t="18" customHeight="1" s="173" thickBot="1">
      <c r="A57" s="121" t="inlineStr">
        <is>
          <t>Pertambangan - Rupiah - Diragukan</t>
        </is>
      </c>
      <c r="B57" s="112" t="n"/>
      <c r="C57" s="114" t="n">
        <v>0.01</v>
      </c>
      <c r="D57" s="114" t="n">
        <v>0</v>
      </c>
      <c r="E57" s="114" t="n">
        <v>0</v>
      </c>
      <c r="F57" s="114" t="n">
        <v>0</v>
      </c>
      <c r="G57" s="114" t="n"/>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t="18" customHeight="1" s="173" thickBot="1">
      <c r="A58" s="121" t="inlineStr">
        <is>
          <t>Pertambangan - Rupiah - Macet</t>
        </is>
      </c>
      <c r="B58" s="111" t="n"/>
      <c r="C58" s="114" t="n">
        <v>0.064</v>
      </c>
      <c r="D58" s="114" t="n">
        <v>0.006</v>
      </c>
      <c r="E58" s="114" t="n">
        <v>1.097</v>
      </c>
      <c r="F58" s="114" t="n">
        <v>9.284000000000001</v>
      </c>
      <c r="G58" s="114" t="n"/>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8" customHeight="1" s="173" thickBot="1">
      <c r="A59" s="118" t="inlineStr">
        <is>
          <t>Properti - Rupiah - Total</t>
        </is>
      </c>
      <c r="B59" s="112" t="n"/>
      <c r="C59" s="113" t="n">
        <v>142.577</v>
      </c>
      <c r="D59" s="113" t="n">
        <v>127.611</v>
      </c>
      <c r="E59" s="113" t="n">
        <v>184.386</v>
      </c>
      <c r="F59" s="113" t="n">
        <v>189.672</v>
      </c>
      <c r="G59" s="113" t="n"/>
      <c r="H59" s="113" t="n"/>
      <c r="I59" s="113" t="n"/>
      <c r="J59" s="113" t="n"/>
      <c r="K59" s="113" t="n"/>
      <c r="L59" s="113" t="n"/>
      <c r="M59" s="113" t="n"/>
      <c r="N59" s="113" t="n"/>
      <c r="O59" s="113" t="n"/>
      <c r="P59" s="113" t="n"/>
      <c r="Q59" s="113" t="n"/>
      <c r="R59" s="113" t="n"/>
      <c r="S59" s="113" t="n"/>
      <c r="T59" s="113" t="n"/>
      <c r="U59" s="113" t="n"/>
      <c r="V59" s="113" t="n"/>
      <c r="W59" s="113" t="n"/>
      <c r="X59" s="113" t="n"/>
      <c r="Y59" s="113" t="n"/>
      <c r="Z59" s="113" t="n"/>
      <c r="AA59" s="113" t="n"/>
      <c r="AB59" s="113" t="n"/>
      <c r="AC59" s="113" t="n"/>
      <c r="AD59" s="113" t="n"/>
      <c r="AE59" s="113" t="n"/>
      <c r="AF59" s="113" t="n"/>
      <c r="AG59" s="113" t="n"/>
      <c r="AH59" s="113" t="n"/>
      <c r="AI59" s="113" t="n"/>
      <c r="AJ59" s="113" t="n"/>
      <c r="AK59" s="113" t="n"/>
    </row>
    <row r="60" ht="18" customHeight="1" s="173" thickBot="1">
      <c r="A60" s="121" t="inlineStr">
        <is>
          <t>Properti - Rupiah - Lancar</t>
        </is>
      </c>
      <c r="B60" s="112" t="n"/>
      <c r="C60" s="114" t="n">
        <v>130.847</v>
      </c>
      <c r="D60" s="114" t="n">
        <v>97.76300000000001</v>
      </c>
      <c r="E60" s="114" t="n">
        <v>158.156</v>
      </c>
      <c r="F60" s="114" t="n">
        <v>169.744</v>
      </c>
      <c r="G60" s="114" t="n"/>
      <c r="H60" s="114" t="n"/>
      <c r="I60" s="114" t="n"/>
      <c r="J60" s="114" t="n"/>
      <c r="K60" s="114" t="n"/>
      <c r="L60" s="114" t="n"/>
      <c r="M60" s="114" t="n"/>
      <c r="N60" s="114" t="n"/>
      <c r="O60" s="114" t="n"/>
      <c r="P60" s="114" t="n"/>
      <c r="Q60" s="114" t="n"/>
      <c r="R60" s="114" t="n"/>
      <c r="S60" s="114" t="n"/>
      <c r="T60" s="114" t="n"/>
      <c r="U60" s="114" t="n"/>
      <c r="V60" s="114" t="n"/>
      <c r="W60" s="114" t="n"/>
      <c r="X60" s="114" t="n"/>
      <c r="Y60" s="114" t="n"/>
      <c r="Z60" s="114" t="n"/>
      <c r="AA60" s="114" t="n"/>
      <c r="AB60" s="114" t="n"/>
      <c r="AC60" s="114" t="n"/>
      <c r="AD60" s="114" t="n"/>
      <c r="AE60" s="114" t="n"/>
      <c r="AF60" s="114" t="n"/>
      <c r="AG60" s="114" t="n"/>
      <c r="AH60" s="114" t="n"/>
      <c r="AI60" s="114" t="n"/>
      <c r="AJ60" s="114" t="n"/>
      <c r="AK60" s="114" t="n"/>
    </row>
    <row r="61" ht="18" customHeight="1" s="173" thickBot="1">
      <c r="A61" s="121" t="inlineStr">
        <is>
          <t>Properti - Rupiah - Dalam perhatian khusus</t>
        </is>
      </c>
      <c r="B61" s="112" t="n"/>
      <c r="C61" s="114" t="n">
        <v>2.13</v>
      </c>
      <c r="D61" s="114" t="n">
        <v>1.457</v>
      </c>
      <c r="E61" s="114" t="n">
        <v>0.07199999999999999</v>
      </c>
      <c r="F61" s="114" t="n">
        <v>1.245</v>
      </c>
      <c r="G61" s="114" t="n"/>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t="18" customHeight="1" s="173" thickBot="1">
      <c r="A62" s="121" t="inlineStr">
        <is>
          <t>Properti - Rupiah - Kurang lancar</t>
        </is>
      </c>
      <c r="B62" s="112" t="n"/>
      <c r="C62" s="114" t="n">
        <v>0.102</v>
      </c>
      <c r="D62" s="114" t="n">
        <v>0.073</v>
      </c>
      <c r="E62" s="114" t="n">
        <v>0.142</v>
      </c>
      <c r="F62" s="114" t="n">
        <v>0</v>
      </c>
      <c r="G62" s="114" t="n"/>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t="18" customHeight="1" s="173" thickBot="1">
      <c r="A63" s="121" t="inlineStr">
        <is>
          <t>Properti - Rupiah - Diragukan</t>
        </is>
      </c>
      <c r="B63" s="112" t="n"/>
      <c r="C63" s="114" t="n">
        <v>0.204</v>
      </c>
      <c r="D63" s="114" t="n">
        <v>0</v>
      </c>
      <c r="E63" s="114" t="n">
        <v>0</v>
      </c>
      <c r="F63" s="114" t="n">
        <v>6.041</v>
      </c>
      <c r="G63" s="114" t="n"/>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t="18" customHeight="1" s="173" thickBot="1">
      <c r="A64" s="121" t="inlineStr">
        <is>
          <t>Properti - Rupiah - Macet</t>
        </is>
      </c>
      <c r="B64" s="111" t="n"/>
      <c r="C64" s="114" t="n">
        <v>9.294</v>
      </c>
      <c r="D64" s="114" t="n">
        <v>28.318</v>
      </c>
      <c r="E64" s="114" t="n">
        <v>26.016</v>
      </c>
      <c r="F64" s="114" t="n">
        <v>12.642</v>
      </c>
      <c r="G64" s="114" t="n"/>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18" t="inlineStr">
        <is>
          <t>Lain-lain - Rupiah - Total</t>
        </is>
      </c>
      <c r="B65" s="112" t="n"/>
      <c r="C65" s="113" t="n"/>
      <c r="D65" s="113" t="n"/>
      <c r="E65" s="113" t="n"/>
      <c r="F65" s="113" t="n"/>
      <c r="G65" s="113" t="n"/>
      <c r="H65" s="113" t="n"/>
      <c r="I65" s="113" t="n"/>
      <c r="J65" s="113" t="n"/>
      <c r="K65" s="113" t="n"/>
      <c r="L65" s="113" t="n"/>
      <c r="M65" s="113" t="n"/>
      <c r="N65" s="113" t="n"/>
      <c r="O65" s="113" t="n"/>
      <c r="P65" s="113" t="n"/>
      <c r="Q65" s="113" t="n"/>
      <c r="R65" s="113" t="n"/>
      <c r="S65" s="113" t="n"/>
      <c r="T65" s="113" t="n"/>
      <c r="U65" s="113" t="n"/>
      <c r="V65" s="113" t="n"/>
      <c r="W65" s="113" t="n"/>
      <c r="X65" s="113" t="n"/>
      <c r="Y65" s="113" t="n"/>
      <c r="Z65" s="113" t="n"/>
      <c r="AA65" s="113" t="n"/>
      <c r="AB65" s="113" t="n"/>
      <c r="AC65" s="113" t="n"/>
      <c r="AD65" s="113" t="n"/>
      <c r="AE65" s="113" t="n"/>
      <c r="AF65" s="113" t="n"/>
      <c r="AG65" s="113" t="n"/>
      <c r="AH65" s="113" t="n"/>
      <c r="AI65" s="113" t="n"/>
      <c r="AJ65" s="113" t="n"/>
      <c r="AK65" s="113" t="n"/>
    </row>
    <row r="66" ht="18" customHeight="1" s="173" thickBot="1">
      <c r="A66" s="121" t="inlineStr">
        <is>
          <t>Lain-lain - Rupiah - Lancar</t>
        </is>
      </c>
      <c r="B66" s="112" t="n"/>
      <c r="C66" s="114" t="n">
        <v>22.95</v>
      </c>
      <c r="D66" s="114" t="n">
        <v>797.596</v>
      </c>
      <c r="E66" s="114" t="n">
        <v>828.562</v>
      </c>
      <c r="F66" s="114" t="n">
        <v>923.17</v>
      </c>
      <c r="G66" s="114" t="n"/>
      <c r="H66" s="114" t="n"/>
      <c r="I66" s="114" t="n"/>
      <c r="J66" s="114" t="n"/>
      <c r="K66" s="114" t="n"/>
      <c r="L66" s="114" t="n"/>
      <c r="M66" s="114" t="n"/>
      <c r="N66" s="114" t="n"/>
      <c r="O66" s="114" t="n"/>
      <c r="P66" s="114" t="n"/>
      <c r="Q66" s="114" t="n"/>
      <c r="R66" s="114" t="n"/>
      <c r="S66" s="114" t="n"/>
      <c r="T66" s="114" t="n"/>
      <c r="U66" s="114" t="n"/>
      <c r="V66" s="114" t="n"/>
      <c r="W66" s="114" t="n"/>
      <c r="X66" s="114" t="n"/>
      <c r="Y66" s="114" t="n"/>
      <c r="Z66" s="114" t="n"/>
      <c r="AA66" s="114" t="n"/>
      <c r="AB66" s="114" t="n"/>
      <c r="AC66" s="114" t="n"/>
      <c r="AD66" s="114" t="n"/>
      <c r="AE66" s="114" t="n"/>
      <c r="AF66" s="114" t="n"/>
      <c r="AG66" s="114" t="n"/>
      <c r="AH66" s="114" t="n"/>
      <c r="AI66" s="114" t="n"/>
      <c r="AJ66" s="114" t="n"/>
      <c r="AK66" s="114" t="n"/>
    </row>
    <row r="67" ht="18" customHeight="1" s="173" thickBot="1">
      <c r="A67" s="121" t="inlineStr">
        <is>
          <t>Lain-lain - Rupiah - Dalam perhatian khusus</t>
        </is>
      </c>
      <c r="B67" s="112" t="n"/>
      <c r="C67" s="114" t="n">
        <v>7.86</v>
      </c>
      <c r="D67" s="114" t="n">
        <v>13.943</v>
      </c>
      <c r="E67" s="114" t="n">
        <v>21.969</v>
      </c>
      <c r="F67" s="114" t="n">
        <v>12.003</v>
      </c>
      <c r="G67" s="114" t="n"/>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t="18" customHeight="1" s="173" thickBot="1">
      <c r="A68" s="121" t="inlineStr">
        <is>
          <t>Lain-lain - Rupiah - Kurang lancar</t>
        </is>
      </c>
      <c r="B68" s="112" t="n"/>
      <c r="C68" s="114" t="n">
        <v>0.241</v>
      </c>
      <c r="D68" s="114" t="n">
        <v>9.122</v>
      </c>
      <c r="E68" s="114" t="n">
        <v>12.619</v>
      </c>
      <c r="F68" s="114" t="n">
        <v>12.896</v>
      </c>
      <c r="G68" s="114" t="n"/>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t="18" customHeight="1" s="173" thickBot="1">
      <c r="A69" s="121" t="inlineStr">
        <is>
          <t>Lain-lain - Rupiah - Diragukan</t>
        </is>
      </c>
      <c r="B69" s="112" t="n"/>
      <c r="C69" s="114" t="n">
        <v>0.82</v>
      </c>
      <c r="D69" s="114" t="n">
        <v>1.093</v>
      </c>
      <c r="E69" s="114" t="n">
        <v>1.012</v>
      </c>
      <c r="F69" s="114" t="n">
        <v>4.783</v>
      </c>
      <c r="G69" s="114" t="n"/>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t="18" customHeight="1" s="173" thickBot="1">
      <c r="A70" s="121" t="inlineStr">
        <is>
          <t>Lain-lain - Rupiah - Macet</t>
        </is>
      </c>
      <c r="B70" s="111" t="n"/>
      <c r="C70" s="114" t="n">
        <v>0.346</v>
      </c>
      <c r="D70" s="114" t="n">
        <v>5.212</v>
      </c>
      <c r="E70" s="114" t="n">
        <v>2.815</v>
      </c>
      <c r="F70" s="114" t="n">
        <v>5.608</v>
      </c>
      <c r="G70" s="114" t="n"/>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18" t="inlineStr">
        <is>
          <t>Subtotal - Rupiah</t>
        </is>
      </c>
      <c r="B71" s="111" t="n"/>
      <c r="C71" s="113" t="n">
        <v/>
      </c>
      <c r="D71" s="113" t="n">
        <v>100805.657</v>
      </c>
      <c r="E71" s="113" t="n">
        <v>109812.451</v>
      </c>
      <c r="F71" s="113" t="n">
        <v>107826.936</v>
      </c>
      <c r="G71" s="113" t="n"/>
      <c r="H71" s="113" t="n"/>
      <c r="I71" s="113" t="n"/>
      <c r="J71" s="113" t="n"/>
      <c r="K71" s="113" t="n"/>
      <c r="L71" s="113" t="n"/>
      <c r="M71" s="113" t="n"/>
      <c r="N71" s="113" t="n"/>
      <c r="O71" s="113" t="n"/>
      <c r="P71" s="113" t="n"/>
      <c r="Q71" s="113" t="n"/>
      <c r="R71" s="113" t="n"/>
      <c r="S71" s="113" t="n"/>
      <c r="T71" s="113" t="n"/>
      <c r="U71" s="113" t="n"/>
      <c r="V71" s="113" t="n"/>
      <c r="W71" s="113" t="n"/>
      <c r="X71" s="113" t="n"/>
      <c r="Y71" s="113" t="n"/>
      <c r="Z71" s="113" t="n"/>
      <c r="AA71" s="113" t="n"/>
      <c r="AB71" s="113" t="n"/>
      <c r="AC71" s="113" t="n"/>
      <c r="AD71" s="113" t="n"/>
      <c r="AE71" s="113" t="n"/>
      <c r="AF71" s="113" t="n"/>
      <c r="AG71" s="113" t="n"/>
      <c r="AH71" s="113" t="n"/>
      <c r="AI71" s="113" t="n"/>
      <c r="AJ71" s="113" t="n"/>
      <c r="AK71" s="113" t="n"/>
    </row>
    <row r="72" ht="18" customHeight="1" s="173" thickBot="1">
      <c r="A72" s="121" t="inlineStr">
        <is>
          <t>Subtotal - Rupiah - Lancar</t>
        </is>
      </c>
      <c r="B72" s="111" t="n"/>
      <c r="C72" s="114" t="n">
        <v>86636.989</v>
      </c>
      <c r="D72" s="114" t="n">
        <v>96550.791</v>
      </c>
      <c r="E72" s="114" t="n">
        <v>101855.597</v>
      </c>
      <c r="F72" s="114" t="n">
        <v>99308.549</v>
      </c>
      <c r="G72" s="114" t="n"/>
      <c r="H72" s="114" t="n"/>
      <c r="I72" s="114" t="n"/>
      <c r="J72" s="114" t="n"/>
      <c r="K72" s="114" t="n"/>
      <c r="L72" s="114" t="n"/>
      <c r="M72" s="114" t="n"/>
      <c r="N72" s="114" t="n"/>
      <c r="O72" s="114" t="n"/>
      <c r="P72" s="114" t="n"/>
      <c r="Q72" s="114" t="n"/>
      <c r="R72" s="114" t="n"/>
      <c r="S72" s="114" t="n"/>
      <c r="T72" s="114" t="n"/>
      <c r="U72" s="114" t="n"/>
      <c r="V72" s="114" t="n"/>
      <c r="W72" s="114" t="n"/>
      <c r="X72" s="114" t="n"/>
      <c r="Y72" s="114" t="n"/>
      <c r="Z72" s="114" t="n"/>
      <c r="AA72" s="114" t="n"/>
      <c r="AB72" s="114" t="n"/>
      <c r="AC72" s="114" t="n"/>
      <c r="AD72" s="114" t="n"/>
      <c r="AE72" s="114" t="n"/>
      <c r="AF72" s="114" t="n"/>
      <c r="AG72" s="114" t="n"/>
      <c r="AH72" s="114" t="n"/>
      <c r="AI72" s="114" t="n"/>
      <c r="AJ72" s="114" t="n"/>
      <c r="AK72" s="114" t="n"/>
    </row>
    <row r="73" ht="18" customHeight="1" s="173" thickBot="1">
      <c r="A73" s="121" t="inlineStr">
        <is>
          <t>Subtotal - Rupiah - Dalam perhatian khusus</t>
        </is>
      </c>
      <c r="B73" s="111" t="n"/>
      <c r="C73" s="114" t="n">
        <v>4933.599</v>
      </c>
      <c r="D73" s="114" t="n">
        <v>2296.213</v>
      </c>
      <c r="E73" s="114" t="n">
        <v>5968.064</v>
      </c>
      <c r="F73" s="114" t="n">
        <v>6219.586</v>
      </c>
      <c r="G73" s="114" t="n"/>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t="18" customHeight="1" s="173" thickBot="1">
      <c r="A74" s="121" t="inlineStr">
        <is>
          <t>Subtotal - Rupiah - Kurang lancar</t>
        </is>
      </c>
      <c r="B74" s="111" t="n"/>
      <c r="C74" s="114" t="n">
        <v>655.2569999999999</v>
      </c>
      <c r="D74" s="114" t="n">
        <v>451.197</v>
      </c>
      <c r="E74" s="114" t="n">
        <v>369.899</v>
      </c>
      <c r="F74" s="114" t="n">
        <v>411.585</v>
      </c>
      <c r="G74" s="114" t="n"/>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t="18" customHeight="1" s="173" thickBot="1">
      <c r="A75" s="121" t="inlineStr">
        <is>
          <t>Subtotal - Rupiah - Diragukan</t>
        </is>
      </c>
      <c r="B75" s="111" t="n"/>
      <c r="C75" s="114" t="n">
        <v>130.955</v>
      </c>
      <c r="D75" s="114" t="n">
        <v>116.37</v>
      </c>
      <c r="E75" s="114" t="n">
        <v>118.169</v>
      </c>
      <c r="F75" s="114" t="n">
        <v>319.92</v>
      </c>
      <c r="G75" s="114" t="n"/>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t="18" customHeight="1" s="173" thickBot="1">
      <c r="A76" s="121" t="inlineStr">
        <is>
          <t>Subtotal - Rupiah - Macet</t>
        </is>
      </c>
      <c r="B76" s="111" t="n"/>
      <c r="C76" s="114" t="n">
        <v>1125.869</v>
      </c>
      <c r="D76" s="114" t="n">
        <v>1391.086</v>
      </c>
      <c r="E76" s="114" t="n">
        <v>1500.722</v>
      </c>
      <c r="F76" s="114" t="n">
        <v>1567.296</v>
      </c>
      <c r="G76" s="114" t="n"/>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t="19" customHeight="1" s="173" thickBot="1">
      <c r="A77" s="111" t="inlineStr">
        <is>
          <t>Mata uang asing</t>
        </is>
      </c>
      <c r="B77" s="112" t="n"/>
      <c r="C77" s="103" t="n"/>
      <c r="D77" s="103" t="n"/>
      <c r="E77" s="103" t="n"/>
      <c r="F77" s="103" t="n"/>
      <c r="G77" s="103" t="n"/>
      <c r="H77" s="103" t="n"/>
      <c r="I77" s="103" t="n"/>
      <c r="J77" s="103" t="n"/>
      <c r="K77" s="103" t="n"/>
      <c r="L77" s="103" t="n"/>
      <c r="M77" s="103" t="n"/>
      <c r="N77" s="103" t="n"/>
      <c r="O77" s="103" t="n"/>
      <c r="P77" s="103" t="n"/>
      <c r="Q77" s="103" t="n"/>
      <c r="R77" s="103" t="n"/>
      <c r="S77" s="103" t="n"/>
      <c r="T77" s="103" t="n"/>
      <c r="U77" s="103" t="n"/>
      <c r="V77" s="103" t="n"/>
      <c r="W77" s="103" t="n"/>
      <c r="X77" s="103" t="n"/>
      <c r="Y77" s="103" t="n"/>
      <c r="Z77" s="103" t="n"/>
      <c r="AA77" s="103" t="n"/>
      <c r="AB77" s="103" t="n"/>
      <c r="AC77" s="103" t="n"/>
      <c r="AD77" s="103" t="n"/>
      <c r="AE77" s="103" t="n"/>
      <c r="AF77" s="103" t="n"/>
      <c r="AG77" s="103" t="n"/>
      <c r="AH77" s="103" t="n"/>
      <c r="AI77" s="103" t="n"/>
      <c r="AJ77" s="103" t="n"/>
      <c r="AK77" s="103" t="n"/>
    </row>
    <row r="78" ht="18" customHeight="1" s="173" thickBot="1">
      <c r="A78" s="118" t="inlineStr">
        <is>
          <t>Perindustrian - Mata uang asing - Total</t>
        </is>
      </c>
      <c r="B78" s="111" t="n"/>
      <c r="C78" s="113" t="n">
        <v>12603.826</v>
      </c>
      <c r="D78" s="113" t="n">
        <v>14178.488</v>
      </c>
      <c r="E78" s="113" t="n">
        <v>10525.48</v>
      </c>
      <c r="F78" s="113" t="n">
        <v>9877.16</v>
      </c>
      <c r="G78" s="113" t="n"/>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t="18" customHeight="1" s="173" thickBot="1">
      <c r="A79" s="121" t="inlineStr">
        <is>
          <t>Perindustrian - Mata uang asing - Lancar</t>
        </is>
      </c>
      <c r="B79" s="111" t="n"/>
      <c r="C79" s="114" t="n">
        <v>9669.029</v>
      </c>
      <c r="D79" s="114" t="n">
        <v>10942.368</v>
      </c>
      <c r="E79" s="114" t="n">
        <v>9543.51</v>
      </c>
      <c r="F79" s="114" t="n">
        <v>8878.030000000001</v>
      </c>
      <c r="G79" s="114" t="n"/>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t="18" customHeight="1" s="173" thickBot="1">
      <c r="A80" s="121" t="inlineStr">
        <is>
          <t>Perindustrian - Mata uang asing - Dalam perhatian khusus</t>
        </is>
      </c>
      <c r="B80" s="111" t="n"/>
      <c r="C80" s="114" t="n">
        <v>2563.599</v>
      </c>
      <c r="D80" s="114" t="n">
        <v>3119.364</v>
      </c>
      <c r="E80" s="114" t="n">
        <v>874.191</v>
      </c>
      <c r="F80" s="114" t="n">
        <v>910.607</v>
      </c>
      <c r="G80" s="114" t="n"/>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t="18" customHeight="1" s="173" thickBot="1">
      <c r="A81" s="121" t="inlineStr">
        <is>
          <t>Perindustrian - Mata uang asing - Kurang lancar</t>
        </is>
      </c>
      <c r="B81" s="111" t="n"/>
      <c r="C81" s="114" t="n">
        <v>92.64100000000001</v>
      </c>
      <c r="D81" s="114" t="n">
        <v>116.756</v>
      </c>
      <c r="E81" s="114" t="n">
        <v>107.779</v>
      </c>
      <c r="F81" s="114" t="n">
        <v>88.523</v>
      </c>
      <c r="G81" s="114" t="n"/>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t="18" customHeight="1" s="173" thickBot="1">
      <c r="A82" s="121" t="inlineStr">
        <is>
          <t>Perindustrian - Mata uang asing - Diragukan</t>
        </is>
      </c>
      <c r="B82" s="111" t="n"/>
      <c r="C82" s="114" t="n">
        <v>14.253</v>
      </c>
      <c r="D82" s="114" t="n">
        <v>0</v>
      </c>
      <c r="E82" s="114" t="n">
        <v>0</v>
      </c>
      <c r="F82" s="114" t="n">
        <v>0</v>
      </c>
      <c r="G82" s="114" t="n"/>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t="18" customHeight="1" s="173" thickBot="1">
      <c r="A83" s="121" t="inlineStr">
        <is>
          <t>Perindustrian - Mata uang asing - Macet</t>
        </is>
      </c>
      <c r="B83" s="111" t="n"/>
      <c r="C83" s="114" t="n">
        <v>264.304</v>
      </c>
      <c r="D83" s="114" t="n">
        <v>0</v>
      </c>
      <c r="E83" s="114" t="n">
        <v>0</v>
      </c>
      <c r="F83" s="114" t="n">
        <v>0</v>
      </c>
      <c r="G83" s="114" t="n"/>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Perdagangan, restoran dan hotel - Mata uang asing - Total</t>
        </is>
      </c>
      <c r="B84" s="111" t="n"/>
      <c r="C84" s="113" t="n">
        <v>3013.835</v>
      </c>
      <c r="D84" s="113" t="n">
        <v>3046.117</v>
      </c>
      <c r="E84" s="113" t="n">
        <v>2540.815</v>
      </c>
      <c r="F84" s="113" t="n">
        <v>2039.278</v>
      </c>
      <c r="G84" s="113" t="n"/>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t="18" customHeight="1" s="173" thickBot="1">
      <c r="A85" s="121" t="inlineStr">
        <is>
          <t>Perdagangan, restoran dan hotel - Mata uang asing - Lancar</t>
        </is>
      </c>
      <c r="B85" s="111" t="n"/>
      <c r="C85" s="114" t="n">
        <v>3013.835</v>
      </c>
      <c r="D85" s="114" t="n">
        <v>3046.117</v>
      </c>
      <c r="E85" s="114" t="n">
        <v>2540.815</v>
      </c>
      <c r="F85" s="114" t="n">
        <v>2039.278</v>
      </c>
      <c r="G85" s="114" t="n"/>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t="18" customHeight="1" s="173" thickBot="1">
      <c r="A86" s="121" t="inlineStr">
        <is>
          <t>Perdagangan, restoran dan hotel - Mata uang asing - Dalam perhatian khusus</t>
        </is>
      </c>
      <c r="B86" s="111" t="n"/>
      <c r="C86" s="114" t="n">
        <v>0</v>
      </c>
      <c r="D86" s="114" t="n">
        <v>0</v>
      </c>
      <c r="E86" s="114" t="n">
        <v>0</v>
      </c>
      <c r="F86" s="114" t="n">
        <v>0</v>
      </c>
      <c r="G86" s="114" t="n"/>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t="18" customHeight="1" s="173" thickBot="1">
      <c r="A87" s="121" t="inlineStr">
        <is>
          <t>Perdagangan, restoran dan hotel - Mata uang asing - Kurang lancar</t>
        </is>
      </c>
      <c r="B87" s="111" t="n"/>
      <c r="C87" s="114" t="n">
        <v>0</v>
      </c>
      <c r="D87" s="114" t="n">
        <v>0</v>
      </c>
      <c r="E87" s="114" t="n">
        <v>0</v>
      </c>
      <c r="F87" s="114" t="n">
        <v>0</v>
      </c>
      <c r="G87" s="114" t="n"/>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t="18" customHeight="1" s="173" thickBot="1">
      <c r="A88" s="121" t="inlineStr">
        <is>
          <t>Perdagangan, restoran dan hotel - Mata uang asing - Diragukan</t>
        </is>
      </c>
      <c r="B88" s="111" t="n"/>
      <c r="C88" s="114" t="n">
        <v>0</v>
      </c>
      <c r="D88" s="114" t="n">
        <v>0</v>
      </c>
      <c r="E88" s="114" t="n">
        <v>0</v>
      </c>
      <c r="F88" s="114" t="n">
        <v>0</v>
      </c>
      <c r="G88" s="114" t="n"/>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t="18" customHeight="1" s="173" thickBot="1">
      <c r="A89" s="121" t="inlineStr">
        <is>
          <t>Perdagangan, restoran dan hotel - Mata uang asing - Macet</t>
        </is>
      </c>
      <c r="B89" s="111" t="n"/>
      <c r="C89" s="114" t="n">
        <v>0</v>
      </c>
      <c r="D89" s="114" t="n">
        <v>0</v>
      </c>
      <c r="E89" s="114" t="n">
        <v>0</v>
      </c>
      <c r="F89" s="114" t="n">
        <v>0</v>
      </c>
      <c r="G89" s="114" t="n"/>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Pertanian - Mata uang asing - Total</t>
        </is>
      </c>
      <c r="B90" s="111" t="n"/>
      <c r="C90" s="113" t="n">
        <v>2443.875</v>
      </c>
      <c r="D90" s="113" t="n">
        <v>2652.48</v>
      </c>
      <c r="E90" s="113" t="n">
        <v>1404.117</v>
      </c>
      <c r="F90" s="113" t="n">
        <v>2182.511</v>
      </c>
      <c r="G90" s="113" t="n"/>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t="18" customHeight="1" s="173" thickBot="1">
      <c r="A91" s="121" t="inlineStr">
        <is>
          <t>Pertanian - Mata uang asing - Lancar</t>
        </is>
      </c>
      <c r="B91" s="111" t="n"/>
      <c r="C91" s="114" t="n">
        <v>2443.875</v>
      </c>
      <c r="D91" s="114" t="n">
        <v>2652.48</v>
      </c>
      <c r="E91" s="114" t="n">
        <v>1404.117</v>
      </c>
      <c r="F91" s="114" t="n">
        <v>2182.511</v>
      </c>
      <c r="G91" s="114" t="n"/>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t="18" customHeight="1" s="173" thickBot="1">
      <c r="A92" s="121" t="inlineStr">
        <is>
          <t>Pertanian - Mata uang asing - Dalam perhatian khusus</t>
        </is>
      </c>
      <c r="B92" s="111" t="n"/>
      <c r="C92" s="114" t="n">
        <v>0</v>
      </c>
      <c r="D92" s="114" t="n">
        <v>0</v>
      </c>
      <c r="E92" s="114" t="n">
        <v>0</v>
      </c>
      <c r="F92" s="114" t="n">
        <v>0</v>
      </c>
      <c r="G92" s="114" t="n"/>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t="18" customHeight="1" s="173" thickBot="1">
      <c r="A93" s="121" t="inlineStr">
        <is>
          <t>Pertanian - Mata uang asing - Kurang lancar</t>
        </is>
      </c>
      <c r="B93" s="111" t="n"/>
      <c r="C93" s="114" t="n">
        <v>0</v>
      </c>
      <c r="D93" s="114" t="n">
        <v>0</v>
      </c>
      <c r="E93" s="114" t="n">
        <v>0</v>
      </c>
      <c r="F93" s="114" t="n">
        <v>0</v>
      </c>
      <c r="G93" s="114" t="n"/>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t="18" customHeight="1" s="173" thickBot="1">
      <c r="A94" s="121" t="inlineStr">
        <is>
          <t>Pertanian - Mata uang asing - Diragukan</t>
        </is>
      </c>
      <c r="B94" s="111" t="n"/>
      <c r="C94" s="114" t="n">
        <v>0</v>
      </c>
      <c r="D94" s="114" t="n">
        <v>0</v>
      </c>
      <c r="E94" s="114" t="n">
        <v>0</v>
      </c>
      <c r="F94" s="114" t="n">
        <v>0</v>
      </c>
      <c r="G94" s="114" t="n"/>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t="18" customHeight="1" s="173" thickBot="1">
      <c r="A95" s="121" t="inlineStr">
        <is>
          <t>Pertanian - Mata uang asing - Macet</t>
        </is>
      </c>
      <c r="B95" s="111" t="n"/>
      <c r="C95" s="114" t="n">
        <v>0</v>
      </c>
      <c r="D95" s="114" t="n">
        <v>0</v>
      </c>
      <c r="E95" s="114" t="n">
        <v>0</v>
      </c>
      <c r="F95" s="114" t="n">
        <v>0</v>
      </c>
      <c r="G95" s="114" t="n"/>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Jasa dunia usaha - Mata uang asing - Total</t>
        </is>
      </c>
      <c r="B96" s="111" t="n"/>
      <c r="C96" s="113" t="n">
        <v>12264.958</v>
      </c>
      <c r="D96" s="113" t="n">
        <v>12399.927</v>
      </c>
      <c r="E96" s="113" t="n">
        <v>16498.104</v>
      </c>
      <c r="F96" s="113" t="n">
        <v>13323.689</v>
      </c>
      <c r="G96" s="113" t="n"/>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t="18" customHeight="1" s="173" thickBot="1">
      <c r="A97" s="121" t="inlineStr">
        <is>
          <t>Jasa dunia usaha - Mata uang asing - Lancar</t>
        </is>
      </c>
      <c r="B97" s="111" t="n"/>
      <c r="C97" s="114" t="n">
        <v>12238.967</v>
      </c>
      <c r="D97" s="114" t="n">
        <v>12382.135</v>
      </c>
      <c r="E97" s="114" t="n">
        <v>16489.869</v>
      </c>
      <c r="F97" s="114" t="n">
        <v>13323.689</v>
      </c>
      <c r="G97" s="114" t="n"/>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t="18" customHeight="1" s="173" thickBot="1">
      <c r="A98" s="121" t="inlineStr">
        <is>
          <t>Jasa dunia usaha - Mata uang asing - Dalam perhatian khusus</t>
        </is>
      </c>
      <c r="B98" s="111" t="n"/>
      <c r="C98" s="114" t="n">
        <v>25.991</v>
      </c>
      <c r="D98" s="114" t="n">
        <v>17.792</v>
      </c>
      <c r="E98" s="114" t="n">
        <v>8.234999999999999</v>
      </c>
      <c r="F98" s="114" t="n">
        <v>0</v>
      </c>
      <c r="G98" s="114" t="n"/>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t="18" customHeight="1" s="173" thickBot="1">
      <c r="A99" s="121" t="inlineStr">
        <is>
          <t>Jasa dunia usaha - Mata uang asing - Kurang lancar</t>
        </is>
      </c>
      <c r="B99" s="111" t="n"/>
      <c r="C99" s="114" t="n">
        <v>0</v>
      </c>
      <c r="D99" s="114" t="n">
        <v>0</v>
      </c>
      <c r="E99" s="114" t="n">
        <v>0</v>
      </c>
      <c r="F99" s="114" t="n">
        <v>0</v>
      </c>
      <c r="G99" s="114" t="n"/>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t="18" customHeight="1" s="173" thickBot="1">
      <c r="A100" s="121" t="inlineStr">
        <is>
          <t>Jasa dunia usaha - Mata uang asing - Diragukan</t>
        </is>
      </c>
      <c r="B100" s="111" t="n"/>
      <c r="C100" s="114" t="n">
        <v>0</v>
      </c>
      <c r="D100" s="114" t="n">
        <v>0</v>
      </c>
      <c r="E100" s="114" t="n">
        <v>0</v>
      </c>
      <c r="F100" s="114" t="n">
        <v>0</v>
      </c>
      <c r="G100" s="114" t="n"/>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t="18" customHeight="1" s="173" thickBot="1">
      <c r="A101" s="121" t="inlineStr">
        <is>
          <t>Jasa dunia usaha - Mata uang asing - Macet</t>
        </is>
      </c>
      <c r="B101" s="111" t="n"/>
      <c r="C101" s="114" t="n">
        <v>0</v>
      </c>
      <c r="D101" s="114" t="n">
        <v>0</v>
      </c>
      <c r="E101" s="114" t="n">
        <v>0</v>
      </c>
      <c r="F101" s="114" t="n">
        <v>0</v>
      </c>
      <c r="G101" s="114" t="n"/>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Konstruksi - Mata uang asing - Total</t>
        </is>
      </c>
      <c r="B102" s="111" t="n"/>
      <c r="C102" s="113" t="n">
        <v>480.157</v>
      </c>
      <c r="D102" s="113" t="n">
        <v>382.345</v>
      </c>
      <c r="E102" s="113" t="n">
        <v>320.628</v>
      </c>
      <c r="F102" s="113" t="n">
        <v>254.427</v>
      </c>
      <c r="G102" s="113" t="n"/>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t="18" customHeight="1" s="173" thickBot="1">
      <c r="A103" s="121" t="inlineStr">
        <is>
          <t>Konstruksi - Mata uang asing - Lancar</t>
        </is>
      </c>
      <c r="B103" s="111" t="n"/>
      <c r="C103" s="114" t="n">
        <v>480.157</v>
      </c>
      <c r="D103" s="114" t="n">
        <v>382.345</v>
      </c>
      <c r="E103" s="114" t="n">
        <v>320.628</v>
      </c>
      <c r="F103" s="114" t="n">
        <v>254.427</v>
      </c>
      <c r="G103" s="114" t="n"/>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t="18" customHeight="1" s="173" thickBot="1">
      <c r="A104" s="121" t="inlineStr">
        <is>
          <t>Konstruksi - Mata uang asing - Dalam perhatian khusus</t>
        </is>
      </c>
      <c r="B104" s="111" t="n"/>
      <c r="C104" s="114" t="n">
        <v>0</v>
      </c>
      <c r="D104" s="114" t="n">
        <v>0</v>
      </c>
      <c r="E104" s="114" t="n">
        <v>0</v>
      </c>
      <c r="F104" s="114" t="n">
        <v>0</v>
      </c>
      <c r="G104" s="114" t="n"/>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t="18" customHeight="1" s="173" thickBot="1">
      <c r="A105" s="121" t="inlineStr">
        <is>
          <t>Konstruksi - Mata uang asing - Kurang lancar</t>
        </is>
      </c>
      <c r="B105" s="111" t="n"/>
      <c r="C105" s="114" t="n">
        <v>0</v>
      </c>
      <c r="D105" s="114" t="n">
        <v>0</v>
      </c>
      <c r="E105" s="114" t="n">
        <v>0</v>
      </c>
      <c r="F105" s="114" t="n">
        <v>0</v>
      </c>
      <c r="G105" s="114" t="n"/>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t="18" customHeight="1" s="173" thickBot="1">
      <c r="A106" s="121" t="inlineStr">
        <is>
          <t>Konstruksi - Mata uang asing - Diragukan</t>
        </is>
      </c>
      <c r="B106" s="111" t="n"/>
      <c r="C106" s="114" t="n">
        <v>0</v>
      </c>
      <c r="D106" s="114" t="n">
        <v>0</v>
      </c>
      <c r="E106" s="114" t="n">
        <v>0</v>
      </c>
      <c r="F106" s="114" t="n">
        <v>0</v>
      </c>
      <c r="G106" s="114" t="n"/>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t="18" customHeight="1" s="173" thickBot="1">
      <c r="A107" s="121" t="inlineStr">
        <is>
          <t>Konstruksi - Mata uang asing - Macet</t>
        </is>
      </c>
      <c r="B107" s="111" t="n"/>
      <c r="C107" s="114" t="n">
        <v>0</v>
      </c>
      <c r="D107" s="114" t="n">
        <v>0</v>
      </c>
      <c r="E107" s="114" t="n">
        <v>0</v>
      </c>
      <c r="F107" s="114" t="n">
        <v>0</v>
      </c>
      <c r="G107" s="114" t="n"/>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Pengangkutan, pergudangan, dan komunikasi - Mata uang asing - Total</t>
        </is>
      </c>
      <c r="B108" s="111" t="n"/>
      <c r="C108" s="113" t="n">
        <v>1936.152</v>
      </c>
      <c r="D108" s="113" t="n">
        <v>3092.831</v>
      </c>
      <c r="E108" s="113" t="n">
        <v>5460.203</v>
      </c>
      <c r="F108" s="113" t="n">
        <v>6951.779</v>
      </c>
      <c r="G108" s="113" t="n"/>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t="18" customHeight="1" s="173" thickBot="1">
      <c r="A109" s="121" t="inlineStr">
        <is>
          <t>Pengangkutan, pergudangan, dan komunikasi - Mata uang asing - Lancar</t>
        </is>
      </c>
      <c r="B109" s="111" t="n"/>
      <c r="C109" s="114" t="n">
        <v>1893.394</v>
      </c>
      <c r="D109" s="114" t="n">
        <v>3092.831</v>
      </c>
      <c r="E109" s="114" t="n">
        <v>5460.203</v>
      </c>
      <c r="F109" s="114" t="n">
        <v>6951.779</v>
      </c>
      <c r="G109" s="114" t="n"/>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t="18" customHeight="1" s="173" thickBot="1">
      <c r="A110" s="121" t="inlineStr">
        <is>
          <t>Pengangkutan, pergudangan, dan komunikasi - Mata uang asing - Dalam perhatian khusus</t>
        </is>
      </c>
      <c r="B110" s="111" t="n"/>
      <c r="C110" s="114" t="n">
        <v>42.758</v>
      </c>
      <c r="D110" s="114" t="n">
        <v>0</v>
      </c>
      <c r="E110" s="114" t="n">
        <v>0</v>
      </c>
      <c r="F110" s="114" t="n">
        <v>0</v>
      </c>
      <c r="G110" s="114" t="n"/>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t="18" customHeight="1" s="173" thickBot="1">
      <c r="A111" s="121" t="inlineStr">
        <is>
          <t>Pengangkutan, pergudangan, dan komunikasi - Mata uang asing - Kurang lancar</t>
        </is>
      </c>
      <c r="B111" s="111" t="n"/>
      <c r="C111" s="114" t="n">
        <v>0</v>
      </c>
      <c r="D111" s="114" t="n">
        <v>0</v>
      </c>
      <c r="E111" s="114" t="n">
        <v>0</v>
      </c>
      <c r="F111" s="114" t="n">
        <v>0</v>
      </c>
      <c r="G111" s="114" t="n"/>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t="18" customHeight="1" s="173" thickBot="1">
      <c r="A112" s="121" t="inlineStr">
        <is>
          <t>Pengangkutan, pergudangan, dan komunikasi - Mata uang asing - Diragukan</t>
        </is>
      </c>
      <c r="B112" s="111" t="n"/>
      <c r="C112" s="114" t="n">
        <v>0</v>
      </c>
      <c r="D112" s="114" t="n">
        <v>0</v>
      </c>
      <c r="E112" s="114" t="n">
        <v>0</v>
      </c>
      <c r="F112" s="114" t="n">
        <v>0</v>
      </c>
      <c r="G112" s="114" t="n"/>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t="18" customHeight="1" s="173" thickBot="1">
      <c r="A113" s="121" t="inlineStr">
        <is>
          <t>Pengangkutan, pergudangan, dan komunikasi - Mata uang asing - Macet</t>
        </is>
      </c>
      <c r="B113" s="111" t="n"/>
      <c r="C113" s="114" t="n">
        <v>0</v>
      </c>
      <c r="D113" s="114" t="n">
        <v>0</v>
      </c>
      <c r="E113" s="114" t="n">
        <v>0</v>
      </c>
      <c r="F113" s="114" t="n">
        <v>0</v>
      </c>
      <c r="G113" s="114" t="n"/>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8" customHeight="1" s="173" thickBot="1">
      <c r="A114" s="118" t="inlineStr">
        <is>
          <t>Listrik, gas dan air - Mata uang asing - Total</t>
        </is>
      </c>
      <c r="B114" s="111" t="n"/>
      <c r="C114" s="113" t="n">
        <v>0</v>
      </c>
      <c r="D114" s="113" t="n">
        <v>0</v>
      </c>
      <c r="E114" s="113" t="n">
        <v>0</v>
      </c>
      <c r="F114" s="113" t="n">
        <v>0</v>
      </c>
      <c r="G114" s="113" t="n"/>
      <c r="H114" s="113" t="n"/>
      <c r="I114" s="113" t="n"/>
      <c r="J114" s="113" t="n"/>
      <c r="K114" s="113" t="n"/>
      <c r="L114" s="113" t="n"/>
      <c r="M114" s="113" t="n"/>
      <c r="N114" s="113" t="n"/>
      <c r="O114" s="113" t="n"/>
      <c r="P114" s="113" t="n"/>
      <c r="Q114" s="113" t="n"/>
      <c r="R114" s="113" t="n"/>
      <c r="S114" s="113" t="n"/>
      <c r="T114" s="113" t="n"/>
      <c r="U114" s="113" t="n"/>
      <c r="V114" s="113" t="n"/>
      <c r="W114" s="113" t="n"/>
      <c r="X114" s="113" t="n"/>
      <c r="Y114" s="113" t="n"/>
      <c r="Z114" s="113" t="n"/>
      <c r="AA114" s="113" t="n"/>
      <c r="AB114" s="113" t="n"/>
      <c r="AC114" s="113" t="n"/>
      <c r="AD114" s="113" t="n"/>
      <c r="AE114" s="113" t="n"/>
      <c r="AF114" s="113" t="n"/>
      <c r="AG114" s="113" t="n"/>
      <c r="AH114" s="113" t="n"/>
      <c r="AI114" s="113" t="n"/>
      <c r="AJ114" s="113" t="n"/>
      <c r="AK114" s="113" t="n"/>
    </row>
    <row r="115" ht="18" customHeight="1" s="173" thickBot="1">
      <c r="A115" s="121" t="inlineStr">
        <is>
          <t>Listrik, gas dan air - Mata uang asing - Lancar</t>
        </is>
      </c>
      <c r="B115" s="111" t="n"/>
      <c r="C115" s="114" t="n">
        <v>0</v>
      </c>
      <c r="D115" s="114" t="n">
        <v>0</v>
      </c>
      <c r="E115" s="114" t="n">
        <v>0</v>
      </c>
      <c r="F115" s="114" t="n">
        <v>0</v>
      </c>
      <c r="G115" s="114" t="n"/>
      <c r="H115" s="114" t="n"/>
      <c r="I115" s="114" t="n"/>
      <c r="J115" s="114" t="n"/>
      <c r="K115" s="114" t="n"/>
      <c r="L115" s="114" t="n"/>
      <c r="M115" s="114" t="n"/>
      <c r="N115" s="114" t="n"/>
      <c r="O115" s="114" t="n"/>
      <c r="P115" s="114" t="n"/>
      <c r="Q115" s="114" t="n"/>
      <c r="R115" s="114" t="n"/>
      <c r="S115" s="114" t="n"/>
      <c r="T115" s="114" t="n"/>
      <c r="U115" s="114" t="n"/>
      <c r="V115" s="114" t="n"/>
      <c r="W115" s="114" t="n"/>
      <c r="X115" s="114" t="n"/>
      <c r="Y115" s="114" t="n"/>
      <c r="Z115" s="114" t="n"/>
      <c r="AA115" s="114" t="n"/>
      <c r="AB115" s="114" t="n"/>
      <c r="AC115" s="114" t="n"/>
      <c r="AD115" s="114" t="n"/>
      <c r="AE115" s="114" t="n"/>
      <c r="AF115" s="114" t="n"/>
      <c r="AG115" s="114" t="n"/>
      <c r="AH115" s="114" t="n"/>
      <c r="AI115" s="114" t="n"/>
      <c r="AJ115" s="114" t="n"/>
      <c r="AK115" s="114" t="n"/>
    </row>
    <row r="116" ht="18" customHeight="1" s="173" thickBot="1">
      <c r="A116" s="121" t="inlineStr">
        <is>
          <t>Listrik, gas dan air - Mata uang asing - Dalam perhatian khusus</t>
        </is>
      </c>
      <c r="B116" s="111" t="n"/>
      <c r="C116" s="114" t="n">
        <v>0</v>
      </c>
      <c r="D116" s="114" t="n">
        <v>0</v>
      </c>
      <c r="E116" s="114" t="n">
        <v>0</v>
      </c>
      <c r="F116" s="114" t="n">
        <v>0</v>
      </c>
      <c r="G116" s="114" t="n"/>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t="18" customHeight="1" s="173" thickBot="1">
      <c r="A117" s="121" t="inlineStr">
        <is>
          <t>Listrik, gas dan air - Mata uang asing - Kurang lancar</t>
        </is>
      </c>
      <c r="B117" s="111" t="n"/>
      <c r="C117" s="114" t="n">
        <v>0</v>
      </c>
      <c r="D117" s="114" t="n">
        <v>0</v>
      </c>
      <c r="E117" s="114" t="n">
        <v>0</v>
      </c>
      <c r="F117" s="114" t="n">
        <v>0</v>
      </c>
      <c r="G117" s="114" t="n"/>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t="18" customHeight="1" s="173" thickBot="1">
      <c r="A118" s="121" t="inlineStr">
        <is>
          <t>Listrik, gas dan air - Mata uang asing - Diragukan</t>
        </is>
      </c>
      <c r="B118" s="111" t="n"/>
      <c r="C118" s="114" t="n">
        <v>0</v>
      </c>
      <c r="D118" s="114" t="n">
        <v>0</v>
      </c>
      <c r="E118" s="114" t="n">
        <v>0</v>
      </c>
      <c r="F118" s="114" t="n">
        <v>0</v>
      </c>
      <c r="G118" s="114" t="n"/>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t="18" customHeight="1" s="173" thickBot="1">
      <c r="A119" s="121" t="inlineStr">
        <is>
          <t>Listrik, gas dan air - Mata uang asing - Macet</t>
        </is>
      </c>
      <c r="B119" s="111" t="n"/>
      <c r="C119" s="114" t="n">
        <v>0</v>
      </c>
      <c r="D119" s="114" t="n">
        <v>0</v>
      </c>
      <c r="E119" s="114" t="n">
        <v>0</v>
      </c>
      <c r="F119" s="114" t="n">
        <v>0</v>
      </c>
      <c r="G119" s="114" t="n"/>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18" t="inlineStr">
        <is>
          <t>Jasa sosial - Mata uang asing - Total</t>
        </is>
      </c>
      <c r="B120" s="111" t="n"/>
      <c r="C120" s="113" t="inlineStr"/>
      <c r="D120" s="113" t="inlineStr"/>
      <c r="E120" s="113" t="inlineStr"/>
      <c r="F120" s="113" t="inlineStr"/>
      <c r="G120" s="113" t="n"/>
      <c r="H120" s="113" t="n"/>
      <c r="I120" s="113" t="n"/>
      <c r="J120" s="113" t="n"/>
      <c r="K120" s="113" t="n"/>
      <c r="L120" s="113" t="n"/>
      <c r="M120" s="113" t="n"/>
      <c r="N120" s="113" t="n"/>
      <c r="O120" s="113" t="n"/>
      <c r="P120" s="113" t="n"/>
      <c r="Q120" s="113" t="n"/>
      <c r="R120" s="113" t="n"/>
      <c r="S120" s="113" t="n"/>
      <c r="T120" s="113" t="n"/>
      <c r="U120" s="113" t="n"/>
      <c r="V120" s="113" t="n"/>
      <c r="W120" s="113" t="n"/>
      <c r="X120" s="113" t="n"/>
      <c r="Y120" s="113" t="n"/>
      <c r="Z120" s="113" t="n"/>
      <c r="AA120" s="113" t="n"/>
      <c r="AB120" s="113" t="n"/>
      <c r="AC120" s="113" t="n"/>
      <c r="AD120" s="113" t="n"/>
      <c r="AE120" s="113" t="n"/>
      <c r="AF120" s="113" t="n"/>
      <c r="AG120" s="113" t="n"/>
      <c r="AH120" s="113" t="n"/>
      <c r="AI120" s="113" t="n"/>
      <c r="AJ120" s="113" t="n"/>
      <c r="AK120" s="113" t="n"/>
    </row>
    <row r="121" ht="18" customHeight="1" s="173" thickBot="1">
      <c r="A121" s="121" t="inlineStr">
        <is>
          <t>Jasa sosial - Mata uang asing - Lancar</t>
        </is>
      </c>
      <c r="B121" s="111" t="n"/>
      <c r="C121" s="114" t="inlineStr"/>
      <c r="D121" s="114" t="inlineStr"/>
      <c r="E121" s="114" t="inlineStr"/>
      <c r="F121" s="114" t="n">
        <v>0</v>
      </c>
      <c r="G121" s="114" t="n"/>
      <c r="H121" s="114" t="n"/>
      <c r="I121" s="114" t="n"/>
      <c r="J121" s="114" t="n"/>
      <c r="K121" s="114" t="n"/>
      <c r="L121" s="114" t="n"/>
      <c r="M121" s="114" t="n"/>
      <c r="N121" s="114" t="n"/>
      <c r="O121" s="114" t="n"/>
      <c r="P121" s="114" t="n"/>
      <c r="Q121" s="114" t="n"/>
      <c r="R121" s="114" t="n"/>
      <c r="S121" s="114" t="n"/>
      <c r="T121" s="114" t="n"/>
      <c r="U121" s="114" t="n"/>
      <c r="V121" s="114" t="n"/>
      <c r="W121" s="114" t="n"/>
      <c r="X121" s="114" t="n"/>
      <c r="Y121" s="114" t="n"/>
      <c r="Z121" s="114" t="n"/>
      <c r="AA121" s="114" t="n"/>
      <c r="AB121" s="114" t="n"/>
      <c r="AC121" s="114" t="n"/>
      <c r="AD121" s="114" t="n"/>
      <c r="AE121" s="114" t="n"/>
      <c r="AF121" s="114" t="n"/>
      <c r="AG121" s="114" t="n"/>
      <c r="AH121" s="114" t="n"/>
      <c r="AI121" s="114" t="n"/>
      <c r="AJ121" s="114" t="n"/>
      <c r="AK121" s="114" t="n"/>
    </row>
    <row r="122" ht="18" customHeight="1" s="173" thickBot="1">
      <c r="A122" s="121" t="inlineStr">
        <is>
          <t>Jasa sosial - Mata uang asing - Dalam perhatian khusus</t>
        </is>
      </c>
      <c r="B122" s="111" t="n"/>
      <c r="C122" s="114" t="inlineStr"/>
      <c r="D122" s="114" t="inlineStr"/>
      <c r="E122" s="114" t="inlineStr"/>
      <c r="F122" s="114" t="n">
        <v>0</v>
      </c>
      <c r="G122" s="114" t="n"/>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t="18" customHeight="1" s="173" thickBot="1">
      <c r="A123" s="121" t="inlineStr">
        <is>
          <t>Jasa sosial - Mata uang asing - Kurang lancar</t>
        </is>
      </c>
      <c r="B123" s="111" t="n"/>
      <c r="C123" s="114" t="inlineStr"/>
      <c r="D123" s="114" t="inlineStr"/>
      <c r="E123" s="114" t="inlineStr"/>
      <c r="F123" s="114" t="n">
        <v>0</v>
      </c>
      <c r="G123" s="114" t="n"/>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t="18" customHeight="1" s="173" thickBot="1">
      <c r="A124" s="121" t="inlineStr">
        <is>
          <t>Jasa sosial - Mata uang asing - Diragukan</t>
        </is>
      </c>
      <c r="B124" s="111" t="n"/>
      <c r="C124" s="114" t="inlineStr"/>
      <c r="D124" s="114" t="inlineStr"/>
      <c r="E124" s="114" t="inlineStr"/>
      <c r="F124" s="114" t="n">
        <v>0</v>
      </c>
      <c r="G124" s="114" t="n"/>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t="18" customHeight="1" s="173" thickBot="1">
      <c r="A125" s="121" t="inlineStr">
        <is>
          <t>Jasa sosial - Mata uang asing - Macet</t>
        </is>
      </c>
      <c r="B125" s="111" t="n"/>
      <c r="C125" s="114" t="inlineStr"/>
      <c r="D125" s="114" t="inlineStr"/>
      <c r="E125" s="114" t="inlineStr"/>
      <c r="F125" s="114" t="n">
        <v>0</v>
      </c>
      <c r="G125" s="114" t="n"/>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18" customHeight="1" s="173" thickBot="1">
      <c r="A126" s="118" t="inlineStr">
        <is>
          <t>Pertambangan - Mata uang asing - Total</t>
        </is>
      </c>
      <c r="B126" s="112" t="n"/>
      <c r="C126" s="113" t="n">
        <v>3962.255</v>
      </c>
      <c r="D126" s="113" t="n">
        <v>5259.69</v>
      </c>
      <c r="E126" s="113" t="n">
        <v>5097.663</v>
      </c>
      <c r="F126" s="113" t="n">
        <v>2266.507</v>
      </c>
      <c r="G126" s="113" t="n"/>
      <c r="H126" s="113" t="n"/>
      <c r="I126" s="113" t="n"/>
      <c r="J126" s="113" t="n"/>
      <c r="K126" s="113" t="n"/>
      <c r="L126" s="113" t="n"/>
      <c r="M126" s="113" t="n"/>
      <c r="N126" s="113" t="n"/>
      <c r="O126" s="113" t="n"/>
      <c r="P126" s="113" t="n"/>
      <c r="Q126" s="113" t="n"/>
      <c r="R126" s="113" t="n"/>
      <c r="S126" s="113" t="n"/>
      <c r="T126" s="113" t="n"/>
      <c r="U126" s="113" t="n"/>
      <c r="V126" s="113" t="n"/>
      <c r="W126" s="113" t="n"/>
      <c r="X126" s="113" t="n"/>
      <c r="Y126" s="113" t="n"/>
      <c r="Z126" s="113" t="n"/>
      <c r="AA126" s="113" t="n"/>
      <c r="AB126" s="113" t="n"/>
      <c r="AC126" s="113" t="n"/>
      <c r="AD126" s="113" t="n"/>
      <c r="AE126" s="113" t="n"/>
      <c r="AF126" s="113" t="n"/>
      <c r="AG126" s="113" t="n"/>
      <c r="AH126" s="113" t="n"/>
      <c r="AI126" s="113" t="n"/>
      <c r="AJ126" s="113" t="n"/>
      <c r="AK126" s="113" t="n"/>
    </row>
    <row r="127" ht="18" customHeight="1" s="173" thickBot="1">
      <c r="A127" s="121" t="inlineStr">
        <is>
          <t>Pertambangan - Mata uang asing - Lancar</t>
        </is>
      </c>
      <c r="B127" s="112" t="n"/>
      <c r="C127" s="114" t="n">
        <v>3962.255</v>
      </c>
      <c r="D127" s="114" t="n">
        <v>5259.69</v>
      </c>
      <c r="E127" s="114" t="n">
        <v>5097.663</v>
      </c>
      <c r="F127" s="114" t="n">
        <v>2266.507</v>
      </c>
      <c r="G127" s="114" t="n"/>
      <c r="H127" s="114" t="n"/>
      <c r="I127" s="114" t="n"/>
      <c r="J127" s="114" t="n"/>
      <c r="K127" s="114" t="n"/>
      <c r="L127" s="114" t="n"/>
      <c r="M127" s="114" t="n"/>
      <c r="N127" s="114" t="n"/>
      <c r="O127" s="114" t="n"/>
      <c r="P127" s="114" t="n"/>
      <c r="Q127" s="114" t="n"/>
      <c r="R127" s="114" t="n"/>
      <c r="S127" s="114" t="n"/>
      <c r="T127" s="114" t="n"/>
      <c r="U127" s="114" t="n"/>
      <c r="V127" s="114" t="n"/>
      <c r="W127" s="114" t="n"/>
      <c r="X127" s="114" t="n"/>
      <c r="Y127" s="114" t="n"/>
      <c r="Z127" s="114" t="n"/>
      <c r="AA127" s="114" t="n"/>
      <c r="AB127" s="114" t="n"/>
      <c r="AC127" s="114" t="n"/>
      <c r="AD127" s="114" t="n"/>
      <c r="AE127" s="114" t="n"/>
      <c r="AF127" s="114" t="n"/>
      <c r="AG127" s="114" t="n"/>
      <c r="AH127" s="114" t="n"/>
      <c r="AI127" s="114" t="n"/>
      <c r="AJ127" s="114" t="n"/>
      <c r="AK127" s="114" t="n"/>
    </row>
    <row r="128" ht="18" customHeight="1" s="173" thickBot="1">
      <c r="A128" s="121" t="inlineStr">
        <is>
          <t>Pertambangan - Mata uang asing - Dalam perhatian khusus</t>
        </is>
      </c>
      <c r="B128" s="112" t="n"/>
      <c r="C128" s="114" t="n">
        <v>0</v>
      </c>
      <c r="D128" s="114" t="n">
        <v>0</v>
      </c>
      <c r="E128" s="114" t="n">
        <v>0</v>
      </c>
      <c r="F128" s="114" t="n">
        <v>0</v>
      </c>
      <c r="G128" s="114" t="n"/>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t="18" customHeight="1" s="173" thickBot="1">
      <c r="A129" s="121" t="inlineStr">
        <is>
          <t>Pertambangan - Mata uang asing - Kurang lancar</t>
        </is>
      </c>
      <c r="B129" s="112" t="n"/>
      <c r="C129" s="114" t="n">
        <v>0</v>
      </c>
      <c r="D129" s="114" t="n">
        <v>0</v>
      </c>
      <c r="E129" s="114" t="n">
        <v>0</v>
      </c>
      <c r="F129" s="114" t="n">
        <v>0</v>
      </c>
      <c r="G129" s="114" t="n"/>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t="18" customHeight="1" s="173" thickBot="1">
      <c r="A130" s="121" t="inlineStr">
        <is>
          <t>Pertambangan - Mata uang asing - Diragukan</t>
        </is>
      </c>
      <c r="B130" s="112" t="n"/>
      <c r="C130" s="114" t="n">
        <v>0</v>
      </c>
      <c r="D130" s="114" t="n">
        <v>0</v>
      </c>
      <c r="E130" s="114" t="n">
        <v>0</v>
      </c>
      <c r="F130" s="114" t="n">
        <v>0</v>
      </c>
      <c r="G130" s="114" t="n"/>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t="18" customHeight="1" s="173" thickBot="1">
      <c r="A131" s="121" t="inlineStr">
        <is>
          <t>Pertambangan - Mata uang asing - Macet</t>
        </is>
      </c>
      <c r="B131" s="111" t="n"/>
      <c r="C131" s="114" t="n">
        <v>0</v>
      </c>
      <c r="D131" s="114" t="n">
        <v>0</v>
      </c>
      <c r="E131" s="114" t="n">
        <v>0</v>
      </c>
      <c r="F131" s="114" t="n">
        <v>0</v>
      </c>
      <c r="G131" s="114" t="n"/>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18" t="inlineStr">
        <is>
          <t>Properti - Mata uang asing - Total</t>
        </is>
      </c>
      <c r="B132" s="112" t="n"/>
      <c r="C132" s="113" t="n">
        <v>0</v>
      </c>
      <c r="D132" s="113" t="n">
        <v>0</v>
      </c>
      <c r="E132" s="113" t="n">
        <v>0</v>
      </c>
      <c r="F132" s="113" t="n">
        <v>0</v>
      </c>
      <c r="G132" s="113" t="n"/>
      <c r="H132" s="113" t="n"/>
      <c r="I132" s="113" t="n"/>
      <c r="J132" s="113" t="n"/>
      <c r="K132" s="113" t="n"/>
      <c r="L132" s="113" t="n"/>
      <c r="M132" s="113" t="n"/>
      <c r="N132" s="113" t="n"/>
      <c r="O132" s="113" t="n"/>
      <c r="P132" s="113" t="n"/>
      <c r="Q132" s="113" t="n"/>
      <c r="R132" s="113" t="n"/>
      <c r="S132" s="113" t="n"/>
      <c r="T132" s="113" t="n"/>
      <c r="U132" s="113" t="n"/>
      <c r="V132" s="113" t="n"/>
      <c r="W132" s="113" t="n"/>
      <c r="X132" s="113" t="n"/>
      <c r="Y132" s="113" t="n"/>
      <c r="Z132" s="113" t="n"/>
      <c r="AA132" s="113" t="n"/>
      <c r="AB132" s="113" t="n"/>
      <c r="AC132" s="113" t="n"/>
      <c r="AD132" s="113" t="n"/>
      <c r="AE132" s="113" t="n"/>
      <c r="AF132" s="113" t="n"/>
      <c r="AG132" s="113" t="n"/>
      <c r="AH132" s="113" t="n"/>
      <c r="AI132" s="113" t="n"/>
      <c r="AJ132" s="113" t="n"/>
      <c r="AK132" s="113" t="n"/>
    </row>
    <row r="133" ht="18" customHeight="1" s="173" thickBot="1">
      <c r="A133" s="121" t="inlineStr">
        <is>
          <t>Properti - Mata uang asing - Lancar</t>
        </is>
      </c>
      <c r="B133" s="112" t="n"/>
      <c r="C133" s="114" t="n">
        <v>0</v>
      </c>
      <c r="D133" s="114" t="n">
        <v>0</v>
      </c>
      <c r="E133" s="114" t="n">
        <v>0</v>
      </c>
      <c r="F133" s="114" t="n">
        <v>0</v>
      </c>
      <c r="G133" s="114" t="n"/>
      <c r="H133" s="114" t="n"/>
      <c r="I133" s="114" t="n"/>
      <c r="J133" s="114" t="n"/>
      <c r="K133" s="114" t="n"/>
      <c r="L133" s="114" t="n"/>
      <c r="M133" s="114" t="n"/>
      <c r="N133" s="114" t="n"/>
      <c r="O133" s="114" t="n"/>
      <c r="P133" s="114" t="n"/>
      <c r="Q133" s="114" t="n"/>
      <c r="R133" s="114" t="n"/>
      <c r="S133" s="114" t="n"/>
      <c r="T133" s="114" t="n"/>
      <c r="U133" s="114" t="n"/>
      <c r="V133" s="114" t="n"/>
      <c r="W133" s="114" t="n"/>
      <c r="X133" s="114" t="n"/>
      <c r="Y133" s="114" t="n"/>
      <c r="Z133" s="114" t="n"/>
      <c r="AA133" s="114" t="n"/>
      <c r="AB133" s="114" t="n"/>
      <c r="AC133" s="114" t="n"/>
      <c r="AD133" s="114" t="n"/>
      <c r="AE133" s="114" t="n"/>
      <c r="AF133" s="114" t="n"/>
      <c r="AG133" s="114" t="n"/>
      <c r="AH133" s="114" t="n"/>
      <c r="AI133" s="114" t="n"/>
      <c r="AJ133" s="114" t="n"/>
      <c r="AK133" s="114" t="n"/>
    </row>
    <row r="134" ht="18" customHeight="1" s="173" thickBot="1">
      <c r="A134" s="121" t="inlineStr">
        <is>
          <t>Properti - Mata uang asing - Dalam perhatian khusus</t>
        </is>
      </c>
      <c r="B134" s="112" t="n"/>
      <c r="C134" s="114" t="n">
        <v>0</v>
      </c>
      <c r="D134" s="114" t="n">
        <v>0</v>
      </c>
      <c r="E134" s="114" t="n">
        <v>0</v>
      </c>
      <c r="F134" s="114" t="n">
        <v>0</v>
      </c>
      <c r="G134" s="114" t="n"/>
      <c r="H134" s="114" t="n"/>
      <c r="I134" s="114" t="n"/>
      <c r="J134" s="114" t="n"/>
      <c r="K134" s="114" t="n"/>
      <c r="L134" s="114" t="n"/>
      <c r="M134" s="114" t="n"/>
      <c r="N134" s="114" t="n"/>
      <c r="O134" s="114" t="n"/>
      <c r="P134" s="114" t="n"/>
      <c r="Q134" s="114" t="n"/>
      <c r="R134" s="114" t="n"/>
      <c r="S134" s="114" t="n"/>
      <c r="T134" s="114" t="n"/>
      <c r="U134" s="114" t="n"/>
      <c r="V134" s="114" t="n"/>
      <c r="W134" s="114" t="n"/>
      <c r="X134" s="114" t="n"/>
      <c r="Y134" s="114" t="n"/>
      <c r="Z134" s="114" t="n"/>
      <c r="AA134" s="114" t="n"/>
      <c r="AB134" s="114" t="n"/>
      <c r="AC134" s="114" t="n"/>
      <c r="AD134" s="114" t="n"/>
      <c r="AE134" s="114" t="n"/>
      <c r="AF134" s="114" t="n"/>
      <c r="AG134" s="114" t="n"/>
      <c r="AH134" s="114" t="n"/>
      <c r="AI134" s="114" t="n"/>
      <c r="AJ134" s="114" t="n"/>
      <c r="AK134" s="114" t="n"/>
    </row>
    <row r="135" ht="18" customHeight="1" s="173" thickBot="1">
      <c r="A135" s="121" t="inlineStr">
        <is>
          <t>Properti - Mata uang asing - Kurang lancar</t>
        </is>
      </c>
      <c r="B135" s="112" t="n"/>
      <c r="C135" s="114" t="n">
        <v>0</v>
      </c>
      <c r="D135" s="114" t="n">
        <v>0</v>
      </c>
      <c r="E135" s="114" t="n">
        <v>0</v>
      </c>
      <c r="F135" s="114" t="n">
        <v>0</v>
      </c>
      <c r="G135" s="114" t="n"/>
      <c r="H135" s="114" t="n"/>
      <c r="I135" s="114" t="n"/>
      <c r="J135" s="114" t="n"/>
      <c r="K135" s="114" t="n"/>
      <c r="L135" s="114" t="n"/>
      <c r="M135" s="114" t="n"/>
      <c r="N135" s="114" t="n"/>
      <c r="O135" s="114" t="n"/>
      <c r="P135" s="114" t="n"/>
      <c r="Q135" s="114" t="n"/>
      <c r="R135" s="114" t="n"/>
      <c r="S135" s="114" t="n"/>
      <c r="T135" s="114" t="n"/>
      <c r="U135" s="114" t="n"/>
      <c r="V135" s="114" t="n"/>
      <c r="W135" s="114" t="n"/>
      <c r="X135" s="114" t="n"/>
      <c r="Y135" s="114" t="n"/>
      <c r="Z135" s="114" t="n"/>
      <c r="AA135" s="114" t="n"/>
      <c r="AB135" s="114" t="n"/>
      <c r="AC135" s="114" t="n"/>
      <c r="AD135" s="114" t="n"/>
      <c r="AE135" s="114" t="n"/>
      <c r="AF135" s="114" t="n"/>
      <c r="AG135" s="114" t="n"/>
      <c r="AH135" s="114" t="n"/>
      <c r="AI135" s="114" t="n"/>
      <c r="AJ135" s="114" t="n"/>
      <c r="AK135" s="114" t="n"/>
    </row>
    <row r="136" ht="18" customHeight="1" s="173" thickBot="1">
      <c r="A136" s="121" t="inlineStr">
        <is>
          <t>Properti - Mata uang asing - Diragukan</t>
        </is>
      </c>
      <c r="B136" s="112" t="n"/>
      <c r="C136" s="114" t="n">
        <v>0</v>
      </c>
      <c r="D136" s="114" t="n">
        <v>0</v>
      </c>
      <c r="E136" s="114" t="n">
        <v>0</v>
      </c>
      <c r="F136" s="114" t="n">
        <v>0</v>
      </c>
      <c r="G136" s="114" t="n"/>
      <c r="H136" s="114" t="n"/>
      <c r="I136" s="114" t="n"/>
      <c r="J136" s="114" t="n"/>
      <c r="K136" s="114" t="n"/>
      <c r="L136" s="114" t="n"/>
      <c r="M136" s="114" t="n"/>
      <c r="N136" s="114" t="n"/>
      <c r="O136" s="114" t="n"/>
      <c r="P136" s="114" t="n"/>
      <c r="Q136" s="114" t="n"/>
      <c r="R136" s="114" t="n"/>
      <c r="S136" s="114" t="n"/>
      <c r="T136" s="114" t="n"/>
      <c r="U136" s="114" t="n"/>
      <c r="V136" s="114" t="n"/>
      <c r="W136" s="114" t="n"/>
      <c r="X136" s="114" t="n"/>
      <c r="Y136" s="114" t="n"/>
      <c r="Z136" s="114" t="n"/>
      <c r="AA136" s="114" t="n"/>
      <c r="AB136" s="114" t="n"/>
      <c r="AC136" s="114" t="n"/>
      <c r="AD136" s="114" t="n"/>
      <c r="AE136" s="114" t="n"/>
      <c r="AF136" s="114" t="n"/>
      <c r="AG136" s="114" t="n"/>
      <c r="AH136" s="114" t="n"/>
      <c r="AI136" s="114" t="n"/>
      <c r="AJ136" s="114" t="n"/>
      <c r="AK136" s="114" t="n"/>
    </row>
    <row r="137" ht="18" customHeight="1" s="173" thickBot="1">
      <c r="A137" s="121" t="inlineStr">
        <is>
          <t>Properti - Mata uang asing - Macet</t>
        </is>
      </c>
      <c r="B137" s="111" t="n"/>
      <c r="C137" s="114" t="n">
        <v>0</v>
      </c>
      <c r="D137" s="114" t="n">
        <v>0</v>
      </c>
      <c r="E137" s="114" t="n">
        <v>0</v>
      </c>
      <c r="F137" s="114" t="n">
        <v>0</v>
      </c>
      <c r="G137" s="114" t="n"/>
      <c r="H137" s="114" t="n"/>
      <c r="I137" s="114" t="n"/>
      <c r="J137" s="114" t="n"/>
      <c r="K137" s="114" t="n"/>
      <c r="L137" s="114" t="n"/>
      <c r="M137" s="114" t="n"/>
      <c r="N137" s="114" t="n"/>
      <c r="O137" s="114" t="n"/>
      <c r="P137" s="114" t="n"/>
      <c r="Q137" s="114" t="n"/>
      <c r="R137" s="114" t="n"/>
      <c r="S137" s="114" t="n"/>
      <c r="T137" s="114" t="n"/>
      <c r="U137" s="114" t="n"/>
      <c r="V137" s="114" t="n"/>
      <c r="W137" s="114" t="n"/>
      <c r="X137" s="114" t="n"/>
      <c r="Y137" s="114" t="n"/>
      <c r="Z137" s="114" t="n"/>
      <c r="AA137" s="114" t="n"/>
      <c r="AB137" s="114" t="n"/>
      <c r="AC137" s="114" t="n"/>
      <c r="AD137" s="114" t="n"/>
      <c r="AE137" s="114" t="n"/>
      <c r="AF137" s="114" t="n"/>
      <c r="AG137" s="114" t="n"/>
      <c r="AH137" s="114" t="n"/>
      <c r="AI137" s="114" t="n"/>
      <c r="AJ137" s="114" t="n"/>
      <c r="AK137" s="114" t="n"/>
    </row>
    <row r="138" ht="18" customHeight="1" s="173" thickBot="1">
      <c r="A138" s="118" t="inlineStr">
        <is>
          <t>Lain-lain - Rupiah - Total</t>
        </is>
      </c>
      <c r="B138" s="112" t="n"/>
      <c r="C138" s="113" t="n">
        <v>5411.047</v>
      </c>
      <c r="D138" s="113" t="n">
        <v>4305.981</v>
      </c>
      <c r="E138" s="113" t="n">
        <v>4901.836</v>
      </c>
      <c r="F138" s="113" t="n">
        <v>5249.708</v>
      </c>
      <c r="G138" s="113" t="n"/>
      <c r="H138" s="113" t="n"/>
      <c r="I138" s="113" t="n"/>
      <c r="J138" s="113" t="n"/>
      <c r="K138" s="113" t="n"/>
      <c r="L138" s="113" t="n"/>
      <c r="M138" s="113" t="n"/>
      <c r="N138" s="113" t="n"/>
      <c r="O138" s="113" t="n"/>
      <c r="P138" s="113" t="n"/>
      <c r="Q138" s="113" t="n"/>
      <c r="R138" s="113" t="n"/>
      <c r="S138" s="113" t="n"/>
      <c r="T138" s="113" t="n"/>
      <c r="U138" s="113" t="n"/>
      <c r="V138" s="113" t="n"/>
      <c r="W138" s="113" t="n"/>
      <c r="X138" s="113" t="n"/>
      <c r="Y138" s="113" t="n"/>
      <c r="Z138" s="113" t="n"/>
      <c r="AA138" s="113" t="n"/>
      <c r="AB138" s="113" t="n"/>
      <c r="AC138" s="113" t="n"/>
      <c r="AD138" s="113" t="n"/>
      <c r="AE138" s="113" t="n"/>
      <c r="AF138" s="113" t="n"/>
      <c r="AG138" s="113" t="n"/>
      <c r="AH138" s="113" t="n"/>
      <c r="AI138" s="113" t="n"/>
      <c r="AJ138" s="113" t="n"/>
      <c r="AK138" s="113" t="n"/>
    </row>
    <row r="139" ht="18" customHeight="1" s="173" thickBot="1">
      <c r="A139" s="121" t="inlineStr">
        <is>
          <t>Lain-lain - Mata uang asing - Lancar</t>
        </is>
      </c>
      <c r="B139" s="112" t="n"/>
      <c r="C139" s="114" t="n">
        <v>5411.047</v>
      </c>
      <c r="D139" s="114" t="n">
        <v>4305.981</v>
      </c>
      <c r="E139" s="114" t="n">
        <v>4901.836</v>
      </c>
      <c r="F139" s="114" t="n">
        <v>5249.708</v>
      </c>
      <c r="G139" s="114" t="n"/>
      <c r="H139" s="114" t="n"/>
      <c r="I139" s="114" t="n"/>
      <c r="J139" s="114" t="n"/>
      <c r="K139" s="114" t="n"/>
      <c r="L139" s="114" t="n"/>
      <c r="M139" s="114" t="n"/>
      <c r="N139" s="114" t="n"/>
      <c r="O139" s="114" t="n"/>
      <c r="P139" s="114" t="n"/>
      <c r="Q139" s="114" t="n"/>
      <c r="R139" s="114" t="n"/>
      <c r="S139" s="114" t="n"/>
      <c r="T139" s="114" t="n"/>
      <c r="U139" s="114" t="n"/>
      <c r="V139" s="114" t="n"/>
      <c r="W139" s="114" t="n"/>
      <c r="X139" s="114" t="n"/>
      <c r="Y139" s="114" t="n"/>
      <c r="Z139" s="114" t="n"/>
      <c r="AA139" s="114" t="n"/>
      <c r="AB139" s="114" t="n"/>
      <c r="AC139" s="114" t="n"/>
      <c r="AD139" s="114" t="n"/>
      <c r="AE139" s="114" t="n"/>
      <c r="AF139" s="114" t="n"/>
      <c r="AG139" s="114" t="n"/>
      <c r="AH139" s="114" t="n"/>
      <c r="AI139" s="114" t="n"/>
      <c r="AJ139" s="114" t="n"/>
      <c r="AK139" s="114" t="n"/>
    </row>
    <row r="140" ht="18" customHeight="1" s="173" thickBot="1">
      <c r="A140" s="121" t="inlineStr">
        <is>
          <t>Lain-lain - Mata uang asing - Dalam perhatian khusus</t>
        </is>
      </c>
      <c r="B140" s="112" t="n"/>
      <c r="C140" s="114" t="n">
        <v>0</v>
      </c>
      <c r="D140" s="114" t="n">
        <v>0</v>
      </c>
      <c r="E140" s="114" t="n">
        <v>0</v>
      </c>
      <c r="F140" s="114" t="n">
        <v>0</v>
      </c>
      <c r="G140" s="114" t="n"/>
      <c r="H140" s="114" t="n"/>
      <c r="I140" s="114" t="n"/>
      <c r="J140" s="114" t="n"/>
      <c r="K140" s="114" t="n"/>
      <c r="L140" s="114" t="n"/>
      <c r="M140" s="114" t="n"/>
      <c r="N140" s="114" t="n"/>
      <c r="O140" s="114" t="n"/>
      <c r="P140" s="114" t="n"/>
      <c r="Q140" s="114" t="n"/>
      <c r="R140" s="114" t="n"/>
      <c r="S140" s="114" t="n"/>
      <c r="T140" s="114" t="n"/>
      <c r="U140" s="114" t="n"/>
      <c r="V140" s="114" t="n"/>
      <c r="W140" s="114" t="n"/>
      <c r="X140" s="114" t="n"/>
      <c r="Y140" s="114" t="n"/>
      <c r="Z140" s="114" t="n"/>
      <c r="AA140" s="114" t="n"/>
      <c r="AB140" s="114" t="n"/>
      <c r="AC140" s="114" t="n"/>
      <c r="AD140" s="114" t="n"/>
      <c r="AE140" s="114" t="n"/>
      <c r="AF140" s="114" t="n"/>
      <c r="AG140" s="114" t="n"/>
      <c r="AH140" s="114" t="n"/>
      <c r="AI140" s="114" t="n"/>
      <c r="AJ140" s="114" t="n"/>
      <c r="AK140" s="114" t="n"/>
    </row>
    <row r="141" ht="18" customHeight="1" s="173" thickBot="1">
      <c r="A141" s="121" t="inlineStr">
        <is>
          <t>Lain-lain - Mata uang asing - Kurang lancar</t>
        </is>
      </c>
      <c r="B141" s="112" t="n"/>
      <c r="C141" s="114" t="n">
        <v>0</v>
      </c>
      <c r="D141" s="114" t="n">
        <v>0</v>
      </c>
      <c r="E141" s="114" t="n">
        <v>0</v>
      </c>
      <c r="F141" s="114" t="n">
        <v>0</v>
      </c>
      <c r="G141" s="114" t="n"/>
      <c r="H141" s="114" t="n"/>
      <c r="I141" s="114" t="n"/>
      <c r="J141" s="114" t="n"/>
      <c r="K141" s="114" t="n"/>
      <c r="L141" s="114" t="n"/>
      <c r="M141" s="114" t="n"/>
      <c r="N141" s="114" t="n"/>
      <c r="O141" s="114" t="n"/>
      <c r="P141" s="114" t="n"/>
      <c r="Q141" s="114" t="n"/>
      <c r="R141" s="114" t="n"/>
      <c r="S141" s="114" t="n"/>
      <c r="T141" s="114" t="n"/>
      <c r="U141" s="114" t="n"/>
      <c r="V141" s="114" t="n"/>
      <c r="W141" s="114" t="n"/>
      <c r="X141" s="114" t="n"/>
      <c r="Y141" s="114" t="n"/>
      <c r="Z141" s="114" t="n"/>
      <c r="AA141" s="114" t="n"/>
      <c r="AB141" s="114" t="n"/>
      <c r="AC141" s="114" t="n"/>
      <c r="AD141" s="114" t="n"/>
      <c r="AE141" s="114" t="n"/>
      <c r="AF141" s="114" t="n"/>
      <c r="AG141" s="114" t="n"/>
      <c r="AH141" s="114" t="n"/>
      <c r="AI141" s="114" t="n"/>
      <c r="AJ141" s="114" t="n"/>
      <c r="AK141" s="114" t="n"/>
    </row>
    <row r="142" ht="18" customHeight="1" s="173" thickBot="1">
      <c r="A142" s="121" t="inlineStr">
        <is>
          <t>Lain-lain - Mata uang asing - Diragukan</t>
        </is>
      </c>
      <c r="B142" s="112" t="n"/>
      <c r="C142" s="114" t="n">
        <v>0</v>
      </c>
      <c r="D142" s="114" t="n">
        <v>0</v>
      </c>
      <c r="E142" s="114" t="n">
        <v>0</v>
      </c>
      <c r="F142" s="114" t="n">
        <v>0</v>
      </c>
      <c r="G142" s="114" t="n"/>
      <c r="H142" s="114" t="n"/>
      <c r="I142" s="114" t="n"/>
      <c r="J142" s="114" t="n"/>
      <c r="K142" s="114" t="n"/>
      <c r="L142" s="114" t="n"/>
      <c r="M142" s="114" t="n"/>
      <c r="N142" s="114" t="n"/>
      <c r="O142" s="114" t="n"/>
      <c r="P142" s="114" t="n"/>
      <c r="Q142" s="114" t="n"/>
      <c r="R142" s="114" t="n"/>
      <c r="S142" s="114" t="n"/>
      <c r="T142" s="114" t="n"/>
      <c r="U142" s="114" t="n"/>
      <c r="V142" s="114" t="n"/>
      <c r="W142" s="114" t="n"/>
      <c r="X142" s="114" t="n"/>
      <c r="Y142" s="114" t="n"/>
      <c r="Z142" s="114" t="n"/>
      <c r="AA142" s="114" t="n"/>
      <c r="AB142" s="114" t="n"/>
      <c r="AC142" s="114" t="n"/>
      <c r="AD142" s="114" t="n"/>
      <c r="AE142" s="114" t="n"/>
      <c r="AF142" s="114" t="n"/>
      <c r="AG142" s="114" t="n"/>
      <c r="AH142" s="114" t="n"/>
      <c r="AI142" s="114" t="n"/>
      <c r="AJ142" s="114" t="n"/>
      <c r="AK142" s="114" t="n"/>
    </row>
    <row r="143" ht="18" customHeight="1" s="173" thickBot="1">
      <c r="A143" s="121" t="inlineStr">
        <is>
          <t>Lain-lain - Mata uang asing - Macet</t>
        </is>
      </c>
      <c r="B143" s="111" t="n"/>
      <c r="C143" s="114" t="n">
        <v>0</v>
      </c>
      <c r="D143" s="114" t="n">
        <v>0</v>
      </c>
      <c r="E143" s="114" t="n">
        <v>0</v>
      </c>
      <c r="F143" s="114" t="n">
        <v>0</v>
      </c>
      <c r="G143" s="114" t="n"/>
      <c r="H143" s="114" t="n"/>
      <c r="I143" s="114" t="n"/>
      <c r="J143" s="114" t="n"/>
      <c r="K143" s="114" t="n"/>
      <c r="L143" s="114" t="n"/>
      <c r="M143" s="114" t="n"/>
      <c r="N143" s="114" t="n"/>
      <c r="O143" s="114" t="n"/>
      <c r="P143" s="114" t="n"/>
      <c r="Q143" s="114" t="n"/>
      <c r="R143" s="114" t="n"/>
      <c r="S143" s="114" t="n"/>
      <c r="T143" s="114" t="n"/>
      <c r="U143" s="114" t="n"/>
      <c r="V143" s="114" t="n"/>
      <c r="W143" s="114" t="n"/>
      <c r="X143" s="114" t="n"/>
      <c r="Y143" s="114" t="n"/>
      <c r="Z143" s="114" t="n"/>
      <c r="AA143" s="114" t="n"/>
      <c r="AB143" s="114" t="n"/>
      <c r="AC143" s="114" t="n"/>
      <c r="AD143" s="114" t="n"/>
      <c r="AE143" s="114" t="n"/>
      <c r="AF143" s="114" t="n"/>
      <c r="AG143" s="114" t="n"/>
      <c r="AH143" s="114" t="n"/>
      <c r="AI143" s="114" t="n"/>
      <c r="AJ143" s="114" t="n"/>
      <c r="AK143" s="114" t="n"/>
    </row>
    <row r="144" ht="18" customHeight="1" s="173" thickBot="1">
      <c r="A144" s="118" t="inlineStr">
        <is>
          <t>Subtotal - Mata Uang Asing</t>
        </is>
      </c>
      <c r="B144" s="111" t="n"/>
      <c r="C144" s="113" t="n">
        <v/>
      </c>
      <c r="D144" s="113" t="n">
        <v>45317.859</v>
      </c>
      <c r="E144" s="113" t="n">
        <v>46748.846</v>
      </c>
      <c r="F144" s="113" t="n">
        <v>42145.059</v>
      </c>
      <c r="G144" s="113" t="n"/>
      <c r="H144" s="113" t="n"/>
      <c r="I144" s="113" t="n"/>
      <c r="J144" s="113" t="n"/>
      <c r="K144" s="113" t="n"/>
      <c r="L144" s="113" t="n"/>
      <c r="M144" s="113" t="n"/>
      <c r="N144" s="113" t="n"/>
      <c r="O144" s="113" t="n"/>
      <c r="P144" s="113" t="n"/>
      <c r="Q144" s="113" t="n"/>
      <c r="R144" s="113" t="n"/>
      <c r="S144" s="113" t="n"/>
      <c r="T144" s="113" t="n"/>
      <c r="U144" s="113" t="n"/>
      <c r="V144" s="113" t="n"/>
      <c r="W144" s="113" t="n"/>
      <c r="X144" s="113" t="n"/>
      <c r="Y144" s="113" t="n"/>
      <c r="Z144" s="113" t="n"/>
      <c r="AA144" s="113" t="n"/>
      <c r="AB144" s="113" t="n"/>
      <c r="AC144" s="113" t="n"/>
      <c r="AD144" s="113" t="n"/>
      <c r="AE144" s="113" t="n"/>
      <c r="AF144" s="113" t="n"/>
      <c r="AG144" s="113" t="n"/>
      <c r="AH144" s="113" t="n"/>
      <c r="AI144" s="113" t="n"/>
      <c r="AJ144" s="113" t="n"/>
      <c r="AK144" s="113" t="n"/>
    </row>
    <row r="145" ht="18" customHeight="1" s="173" thickBot="1">
      <c r="A145" s="121" t="inlineStr">
        <is>
          <t>Subtotal - Mata Uang Asing - Lancar</t>
        </is>
      </c>
      <c r="B145" s="111" t="n"/>
      <c r="C145" s="114" t="n">
        <v>39112.559</v>
      </c>
      <c r="D145" s="114" t="n">
        <v>42063.947</v>
      </c>
      <c r="E145" s="114" t="n">
        <v>45758.641</v>
      </c>
      <c r="F145" s="114" t="n">
        <v>41145.929</v>
      </c>
      <c r="G145" s="114" t="n"/>
      <c r="H145" s="114" t="n"/>
      <c r="I145" s="114" t="n"/>
      <c r="J145" s="114" t="n"/>
      <c r="K145" s="114" t="n"/>
      <c r="L145" s="114" t="n"/>
      <c r="M145" s="114" t="n"/>
      <c r="N145" s="114" t="n"/>
      <c r="O145" s="114" t="n"/>
      <c r="P145" s="114" t="n"/>
      <c r="Q145" s="114" t="n"/>
      <c r="R145" s="114" t="n"/>
      <c r="S145" s="114" t="n"/>
      <c r="T145" s="114" t="n"/>
      <c r="U145" s="114" t="n"/>
      <c r="V145" s="114" t="n"/>
      <c r="W145" s="114" t="n"/>
      <c r="X145" s="114" t="n"/>
      <c r="Y145" s="114" t="n"/>
      <c r="Z145" s="114" t="n"/>
      <c r="AA145" s="114" t="n"/>
      <c r="AB145" s="114" t="n"/>
      <c r="AC145" s="114" t="n"/>
      <c r="AD145" s="114" t="n"/>
      <c r="AE145" s="114" t="n"/>
      <c r="AF145" s="114" t="n"/>
      <c r="AG145" s="114" t="n"/>
      <c r="AH145" s="114" t="n"/>
      <c r="AI145" s="114" t="n"/>
      <c r="AJ145" s="114" t="n"/>
      <c r="AK145" s="114" t="n"/>
    </row>
    <row r="146" ht="18" customHeight="1" s="173" thickBot="1">
      <c r="A146" s="121" t="inlineStr">
        <is>
          <t>Subtotal - Mata Uang Asing - Dalam perhatian khusus</t>
        </is>
      </c>
      <c r="B146" s="111" t="n"/>
      <c r="C146" s="114" t="n">
        <v>2632.348</v>
      </c>
      <c r="D146" s="114" t="n">
        <v>3137.156</v>
      </c>
      <c r="E146" s="114" t="n">
        <v>882.426</v>
      </c>
      <c r="F146" s="114" t="n">
        <v>910.607</v>
      </c>
      <c r="G146" s="114" t="n"/>
      <c r="H146" s="114" t="n"/>
      <c r="I146" s="114" t="n"/>
      <c r="J146" s="114" t="n"/>
      <c r="K146" s="114" t="n"/>
      <c r="L146" s="114" t="n"/>
      <c r="M146" s="114" t="n"/>
      <c r="N146" s="114" t="n"/>
      <c r="O146" s="114" t="n"/>
      <c r="P146" s="114" t="n"/>
      <c r="Q146" s="114" t="n"/>
      <c r="R146" s="114" t="n"/>
      <c r="S146" s="114" t="n"/>
      <c r="T146" s="114" t="n"/>
      <c r="U146" s="114" t="n"/>
      <c r="V146" s="114" t="n"/>
      <c r="W146" s="114" t="n"/>
      <c r="X146" s="114" t="n"/>
      <c r="Y146" s="114" t="n"/>
      <c r="Z146" s="114" t="n"/>
      <c r="AA146" s="114" t="n"/>
      <c r="AB146" s="114" t="n"/>
      <c r="AC146" s="114" t="n"/>
      <c r="AD146" s="114" t="n"/>
      <c r="AE146" s="114" t="n"/>
      <c r="AF146" s="114" t="n"/>
      <c r="AG146" s="114" t="n"/>
      <c r="AH146" s="114" t="n"/>
      <c r="AI146" s="114" t="n"/>
      <c r="AJ146" s="114" t="n"/>
      <c r="AK146" s="114" t="n"/>
    </row>
    <row r="147" ht="18" customHeight="1" s="173" thickBot="1">
      <c r="A147" s="121" t="inlineStr">
        <is>
          <t>Subtotal - Mata Uang Asing - Kurang lancar</t>
        </is>
      </c>
      <c r="B147" s="111" t="n"/>
      <c r="C147" s="114" t="n">
        <v>92.64100000000001</v>
      </c>
      <c r="D147" s="114" t="n">
        <v>116.756</v>
      </c>
      <c r="E147" s="114" t="n">
        <v>107.779</v>
      </c>
      <c r="F147" s="114" t="n">
        <v>88.523</v>
      </c>
      <c r="G147" s="114" t="n"/>
      <c r="H147" s="114" t="n"/>
      <c r="I147" s="114" t="n"/>
      <c r="J147" s="114" t="n"/>
      <c r="K147" s="114" t="n"/>
      <c r="L147" s="114" t="n"/>
      <c r="M147" s="114" t="n"/>
      <c r="N147" s="114" t="n"/>
      <c r="O147" s="114" t="n"/>
      <c r="P147" s="114" t="n"/>
      <c r="Q147" s="114" t="n"/>
      <c r="R147" s="114" t="n"/>
      <c r="S147" s="114" t="n"/>
      <c r="T147" s="114" t="n"/>
      <c r="U147" s="114" t="n"/>
      <c r="V147" s="114" t="n"/>
      <c r="W147" s="114" t="n"/>
      <c r="X147" s="114" t="n"/>
      <c r="Y147" s="114" t="n"/>
      <c r="Z147" s="114" t="n"/>
      <c r="AA147" s="114" t="n"/>
      <c r="AB147" s="114" t="n"/>
      <c r="AC147" s="114" t="n"/>
      <c r="AD147" s="114" t="n"/>
      <c r="AE147" s="114" t="n"/>
      <c r="AF147" s="114" t="n"/>
      <c r="AG147" s="114" t="n"/>
      <c r="AH147" s="114" t="n"/>
      <c r="AI147" s="114" t="n"/>
      <c r="AJ147" s="114" t="n"/>
      <c r="AK147" s="114" t="n"/>
    </row>
    <row r="148" ht="18" customHeight="1" s="173" thickBot="1">
      <c r="A148" s="121" t="inlineStr">
        <is>
          <t>Subtotal - Mata Uang Asing - Diragukan</t>
        </is>
      </c>
      <c r="B148" s="111" t="n"/>
      <c r="C148" s="114" t="n">
        <v>14.253</v>
      </c>
      <c r="D148" s="114" t="n">
        <v>0</v>
      </c>
      <c r="E148" s="114" t="n">
        <v>0</v>
      </c>
      <c r="F148" s="114" t="n">
        <v>0</v>
      </c>
      <c r="G148" s="114" t="n"/>
      <c r="H148" s="114" t="n"/>
      <c r="I148" s="114" t="n"/>
      <c r="J148" s="114" t="n"/>
      <c r="K148" s="114" t="n"/>
      <c r="L148" s="114" t="n"/>
      <c r="M148" s="114" t="n"/>
      <c r="N148" s="114" t="n"/>
      <c r="O148" s="114" t="n"/>
      <c r="P148" s="114" t="n"/>
      <c r="Q148" s="114" t="n"/>
      <c r="R148" s="114" t="n"/>
      <c r="S148" s="114" t="n"/>
      <c r="T148" s="114" t="n"/>
      <c r="U148" s="114" t="n"/>
      <c r="V148" s="114" t="n"/>
      <c r="W148" s="114" t="n"/>
      <c r="X148" s="114" t="n"/>
      <c r="Y148" s="114" t="n"/>
      <c r="Z148" s="114" t="n"/>
      <c r="AA148" s="114" t="n"/>
      <c r="AB148" s="114" t="n"/>
      <c r="AC148" s="114" t="n"/>
      <c r="AD148" s="114" t="n"/>
      <c r="AE148" s="114" t="n"/>
      <c r="AF148" s="114" t="n"/>
      <c r="AG148" s="114" t="n"/>
      <c r="AH148" s="114" t="n"/>
      <c r="AI148" s="114" t="n"/>
      <c r="AJ148" s="114" t="n"/>
      <c r="AK148" s="114" t="n"/>
    </row>
    <row r="149" ht="18" customHeight="1" s="173" thickBot="1">
      <c r="A149" s="121" t="inlineStr">
        <is>
          <t>Subtotal - Mata Uang Asing - Macet</t>
        </is>
      </c>
      <c r="B149" s="111" t="n"/>
      <c r="C149" s="114" t="n">
        <v>264.304</v>
      </c>
      <c r="D149" s="114" t="n">
        <v>0</v>
      </c>
      <c r="E149" s="114" t="n">
        <v>0</v>
      </c>
      <c r="F149" s="114" t="n">
        <v>0</v>
      </c>
      <c r="G149" s="114" t="n"/>
      <c r="H149" s="114" t="n"/>
      <c r="I149" s="114" t="n"/>
      <c r="J149" s="114" t="n"/>
      <c r="K149" s="114" t="n"/>
      <c r="L149" s="114" t="n"/>
      <c r="M149" s="114" t="n"/>
      <c r="N149" s="114" t="n"/>
      <c r="O149" s="114" t="n"/>
      <c r="P149" s="114" t="n"/>
      <c r="Q149" s="114" t="n"/>
      <c r="R149" s="114" t="n"/>
      <c r="S149" s="114" t="n"/>
      <c r="T149" s="114" t="n"/>
      <c r="U149" s="114" t="n"/>
      <c r="V149" s="114" t="n"/>
      <c r="W149" s="114" t="n"/>
      <c r="X149" s="114" t="n"/>
      <c r="Y149" s="114" t="n"/>
      <c r="Z149" s="114" t="n"/>
      <c r="AA149" s="114" t="n"/>
      <c r="AB149" s="114" t="n"/>
      <c r="AC149" s="114" t="n"/>
      <c r="AD149" s="114" t="n"/>
      <c r="AE149" s="114" t="n"/>
      <c r="AF149" s="114" t="n"/>
      <c r="AG149" s="114" t="n"/>
      <c r="AH149" s="114" t="n"/>
      <c r="AI149" s="114" t="n"/>
      <c r="AJ149" s="114" t="n"/>
      <c r="AK149" s="114" t="n"/>
    </row>
    <row r="150" ht="19" customHeight="1" s="173" thickBot="1">
      <c r="A150" s="111" t="inlineStr">
        <is>
          <t>Subtotal</t>
        </is>
      </c>
      <c r="B150" s="112" t="n"/>
      <c r="C150" s="103" t="n"/>
      <c r="D150" s="103" t="n"/>
      <c r="E150" s="103" t="n"/>
      <c r="F150" s="103" t="n"/>
      <c r="G150" s="103" t="n"/>
      <c r="H150" s="103" t="n"/>
      <c r="I150" s="103" t="n"/>
      <c r="J150" s="103" t="n"/>
      <c r="K150" s="103" t="n"/>
      <c r="L150" s="103" t="n"/>
      <c r="M150" s="103" t="n"/>
      <c r="N150" s="103" t="n"/>
      <c r="O150" s="103" t="n"/>
      <c r="P150" s="103" t="n"/>
      <c r="Q150" s="103" t="n"/>
      <c r="R150" s="103" t="n"/>
      <c r="S150" s="103" t="n"/>
      <c r="T150" s="103" t="n"/>
      <c r="U150" s="103" t="n"/>
      <c r="V150" s="103" t="n"/>
      <c r="W150" s="103" t="n"/>
      <c r="X150" s="103" t="n"/>
      <c r="Y150" s="103" t="n"/>
      <c r="Z150" s="103" t="n"/>
      <c r="AA150" s="103" t="n"/>
      <c r="AB150" s="103" t="n"/>
      <c r="AC150" s="103" t="n"/>
      <c r="AD150" s="103" t="n"/>
      <c r="AE150" s="103" t="n"/>
      <c r="AF150" s="103" t="n"/>
      <c r="AG150" s="103" t="n"/>
      <c r="AH150" s="103" t="n"/>
      <c r="AI150" s="103" t="n"/>
      <c r="AJ150" s="103" t="n"/>
      <c r="AK150" s="103" t="n"/>
    </row>
    <row r="151" ht="18" customHeight="1" s="173" thickBot="1">
      <c r="A151" s="118" t="inlineStr">
        <is>
          <t>Jumlah pinjaman - Kotor - Total</t>
        </is>
      </c>
      <c r="B151" s="111" t="n"/>
      <c r="C151" s="113" t="n">
        <v/>
      </c>
      <c r="D151" s="113" t="n">
        <v>146123.516</v>
      </c>
      <c r="E151" s="113" t="n">
        <v>156561.297</v>
      </c>
      <c r="F151" s="113" t="n">
        <v>149971.995</v>
      </c>
      <c r="G151" s="113" t="n"/>
      <c r="H151" s="113" t="n"/>
      <c r="I151" s="113" t="n"/>
      <c r="J151" s="113" t="n"/>
      <c r="K151" s="113" t="n"/>
      <c r="L151" s="113" t="n"/>
      <c r="M151" s="113" t="n"/>
      <c r="N151" s="113" t="n"/>
      <c r="O151" s="113" t="n"/>
      <c r="P151" s="113" t="n"/>
      <c r="Q151" s="113" t="n"/>
      <c r="R151" s="113" t="n"/>
      <c r="S151" s="113" t="n"/>
      <c r="T151" s="113" t="n"/>
      <c r="U151" s="113" t="n"/>
      <c r="V151" s="113" t="n"/>
      <c r="W151" s="113" t="n"/>
      <c r="X151" s="113" t="n"/>
      <c r="Y151" s="113" t="n"/>
      <c r="Z151" s="113" t="n"/>
      <c r="AA151" s="113" t="n"/>
      <c r="AB151" s="113" t="n"/>
      <c r="AC151" s="113" t="n"/>
      <c r="AD151" s="113" t="n"/>
      <c r="AE151" s="113" t="n"/>
      <c r="AF151" s="113" t="n"/>
      <c r="AG151" s="113" t="n"/>
      <c r="AH151" s="113" t="n"/>
      <c r="AI151" s="113" t="n"/>
      <c r="AJ151" s="113" t="n"/>
      <c r="AK151" s="113" t="n"/>
    </row>
    <row r="152" ht="18" customHeight="1" s="173" thickBot="1">
      <c r="A152" s="121" t="inlineStr">
        <is>
          <t>Jumlah pinjaman - Kotor - Lancar</t>
        </is>
      </c>
      <c r="B152" s="111" t="n"/>
      <c r="C152" s="114" t="n">
        <v>125749.548</v>
      </c>
      <c r="D152" s="114" t="n">
        <v>138614.738</v>
      </c>
      <c r="E152" s="114" t="n">
        <v>147614.238</v>
      </c>
      <c r="F152" s="114" t="n">
        <v>140454.478</v>
      </c>
      <c r="G152" s="114" t="n"/>
      <c r="H152" s="114" t="n"/>
      <c r="I152" s="114" t="n"/>
      <c r="J152" s="114" t="n"/>
      <c r="K152" s="114" t="n"/>
      <c r="L152" s="114" t="n"/>
      <c r="M152" s="114" t="n"/>
      <c r="N152" s="114" t="n"/>
      <c r="O152" s="114" t="n"/>
      <c r="P152" s="114" t="n"/>
      <c r="Q152" s="114" t="n"/>
      <c r="R152" s="114" t="n"/>
      <c r="S152" s="114" t="n"/>
      <c r="T152" s="114" t="n"/>
      <c r="U152" s="114" t="n"/>
      <c r="V152" s="114" t="n"/>
      <c r="W152" s="114" t="n"/>
      <c r="X152" s="114" t="n"/>
      <c r="Y152" s="114" t="n"/>
      <c r="Z152" s="114" t="n"/>
      <c r="AA152" s="114" t="n"/>
      <c r="AB152" s="114" t="n"/>
      <c r="AC152" s="114" t="n"/>
      <c r="AD152" s="114" t="n"/>
      <c r="AE152" s="114" t="n"/>
      <c r="AF152" s="114" t="n"/>
      <c r="AG152" s="114" t="n"/>
      <c r="AH152" s="114" t="n"/>
      <c r="AI152" s="114" t="n"/>
      <c r="AJ152" s="114" t="n"/>
      <c r="AK152" s="114" t="n"/>
    </row>
    <row r="153" ht="18" customHeight="1" s="173" thickBot="1">
      <c r="A153" s="121" t="inlineStr">
        <is>
          <t>Jumlah pinjaman - Kotor - Dalam perhatian khusus</t>
        </is>
      </c>
      <c r="B153" s="111" t="n"/>
      <c r="C153" s="114" t="n">
        <v>7565.947</v>
      </c>
      <c r="D153" s="114" t="n">
        <v>5433.369</v>
      </c>
      <c r="E153" s="114" t="n">
        <v>6850.49</v>
      </c>
      <c r="F153" s="114" t="n">
        <v>7130.193</v>
      </c>
      <c r="G153" s="114" t="n"/>
      <c r="H153" s="114" t="n"/>
      <c r="I153" s="114" t="n"/>
      <c r="J153" s="114" t="n"/>
      <c r="K153" s="114" t="n"/>
      <c r="L153" s="114" t="n"/>
      <c r="M153" s="114" t="n"/>
      <c r="N153" s="114" t="n"/>
      <c r="O153" s="114" t="n"/>
      <c r="P153" s="114" t="n"/>
      <c r="Q153" s="114" t="n"/>
      <c r="R153" s="114" t="n"/>
      <c r="S153" s="114" t="n"/>
      <c r="T153" s="114" t="n"/>
      <c r="U153" s="114" t="n"/>
      <c r="V153" s="114" t="n"/>
      <c r="W153" s="114" t="n"/>
      <c r="X153" s="114" t="n"/>
      <c r="Y153" s="114" t="n"/>
      <c r="Z153" s="114" t="n"/>
      <c r="AA153" s="114" t="n"/>
      <c r="AB153" s="114" t="n"/>
      <c r="AC153" s="114" t="n"/>
      <c r="AD153" s="114" t="n"/>
      <c r="AE153" s="114" t="n"/>
      <c r="AF153" s="114" t="n"/>
      <c r="AG153" s="114" t="n"/>
      <c r="AH153" s="114" t="n"/>
      <c r="AI153" s="114" t="n"/>
      <c r="AJ153" s="114" t="n"/>
      <c r="AK153" s="114" t="n"/>
    </row>
    <row r="154" ht="18" customHeight="1" s="173" thickBot="1">
      <c r="A154" s="121" t="inlineStr">
        <is>
          <t>Jumlah pinjaman - Kotor - Kurang lancar</t>
        </is>
      </c>
      <c r="B154" s="111" t="n"/>
      <c r="C154" s="114" t="n">
        <v>747.898</v>
      </c>
      <c r="D154" s="114" t="n">
        <v>567.953</v>
      </c>
      <c r="E154" s="114" t="n">
        <v>477.678</v>
      </c>
      <c r="F154" s="114" t="n">
        <v>500.108</v>
      </c>
      <c r="G154" s="114" t="n"/>
      <c r="H154" s="114" t="n"/>
      <c r="I154" s="114" t="n"/>
      <c r="J154" s="114" t="n"/>
      <c r="K154" s="114" t="n"/>
      <c r="L154" s="114" t="n"/>
      <c r="M154" s="114" t="n"/>
      <c r="N154" s="114" t="n"/>
      <c r="O154" s="114" t="n"/>
      <c r="P154" s="114" t="n"/>
      <c r="Q154" s="114" t="n"/>
      <c r="R154" s="114" t="n"/>
      <c r="S154" s="114" t="n"/>
      <c r="T154" s="114" t="n"/>
      <c r="U154" s="114" t="n"/>
      <c r="V154" s="114" t="n"/>
      <c r="W154" s="114" t="n"/>
      <c r="X154" s="114" t="n"/>
      <c r="Y154" s="114" t="n"/>
      <c r="Z154" s="114" t="n"/>
      <c r="AA154" s="114" t="n"/>
      <c r="AB154" s="114" t="n"/>
      <c r="AC154" s="114" t="n"/>
      <c r="AD154" s="114" t="n"/>
      <c r="AE154" s="114" t="n"/>
      <c r="AF154" s="114" t="n"/>
      <c r="AG154" s="114" t="n"/>
      <c r="AH154" s="114" t="n"/>
      <c r="AI154" s="114" t="n"/>
      <c r="AJ154" s="114" t="n"/>
      <c r="AK154" s="114" t="n"/>
    </row>
    <row r="155" ht="18" customHeight="1" s="173" thickBot="1">
      <c r="A155" s="121" t="inlineStr">
        <is>
          <t>Jumlah pinjaman - Kotor - Diragukan</t>
        </is>
      </c>
      <c r="B155" s="111" t="n"/>
      <c r="C155" s="114" t="n">
        <v>145.208</v>
      </c>
      <c r="D155" s="114" t="n">
        <v>116.37</v>
      </c>
      <c r="E155" s="114" t="n">
        <v>118.169</v>
      </c>
      <c r="F155" s="114" t="n">
        <v>319.92</v>
      </c>
      <c r="G155" s="114" t="n"/>
      <c r="H155" s="114" t="n"/>
      <c r="I155" s="114" t="n"/>
      <c r="J155" s="114" t="n"/>
      <c r="K155" s="114" t="n"/>
      <c r="L155" s="114" t="n"/>
      <c r="M155" s="114" t="n"/>
      <c r="N155" s="114" t="n"/>
      <c r="O155" s="114" t="n"/>
      <c r="P155" s="114" t="n"/>
      <c r="Q155" s="114" t="n"/>
      <c r="R155" s="114" t="n"/>
      <c r="S155" s="114" t="n"/>
      <c r="T155" s="114" t="n"/>
      <c r="U155" s="114" t="n"/>
      <c r="V155" s="114" t="n"/>
      <c r="W155" s="114" t="n"/>
      <c r="X155" s="114" t="n"/>
      <c r="Y155" s="114" t="n"/>
      <c r="Z155" s="114" t="n"/>
      <c r="AA155" s="114" t="n"/>
      <c r="AB155" s="114" t="n"/>
      <c r="AC155" s="114" t="n"/>
      <c r="AD155" s="114" t="n"/>
      <c r="AE155" s="114" t="n"/>
      <c r="AF155" s="114" t="n"/>
      <c r="AG155" s="114" t="n"/>
      <c r="AH155" s="114" t="n"/>
      <c r="AI155" s="114" t="n"/>
      <c r="AJ155" s="114" t="n"/>
      <c r="AK155" s="114" t="n"/>
    </row>
    <row r="156" ht="18" customHeight="1" s="173" thickBot="1">
      <c r="A156" s="121" t="inlineStr">
        <is>
          <t>Jumlah pinjaman - Kotor - Macet</t>
        </is>
      </c>
      <c r="B156" s="111" t="n"/>
      <c r="C156" s="114" t="n">
        <v>1390.173</v>
      </c>
      <c r="D156" s="114" t="n">
        <v>1391.086</v>
      </c>
      <c r="E156" s="114" t="n">
        <v>1500.722</v>
      </c>
      <c r="F156" s="114" t="n">
        <v>1567.296</v>
      </c>
      <c r="G156" s="114" t="n"/>
      <c r="H156" s="114" t="n"/>
      <c r="I156" s="114" t="n"/>
      <c r="J156" s="114" t="n"/>
      <c r="K156" s="114" t="n"/>
      <c r="L156" s="114" t="n"/>
      <c r="M156" s="114" t="n"/>
      <c r="N156" s="114" t="n"/>
      <c r="O156" s="114" t="n"/>
      <c r="P156" s="114" t="n"/>
      <c r="Q156" s="114" t="n"/>
      <c r="R156" s="114" t="n"/>
      <c r="S156" s="114" t="n"/>
      <c r="T156" s="114" t="n"/>
      <c r="U156" s="114" t="n"/>
      <c r="V156" s="114" t="n"/>
      <c r="W156" s="114" t="n"/>
      <c r="X156" s="114" t="n"/>
      <c r="Y156" s="114" t="n"/>
      <c r="Z156" s="114" t="n"/>
      <c r="AA156" s="114" t="n"/>
      <c r="AB156" s="114" t="n"/>
      <c r="AC156" s="114" t="n"/>
      <c r="AD156" s="114" t="n"/>
      <c r="AE156" s="114" t="n"/>
      <c r="AF156" s="114" t="n"/>
      <c r="AG156" s="114" t="n"/>
      <c r="AH156" s="114" t="n"/>
      <c r="AI156" s="114" t="n"/>
      <c r="AJ156" s="114" t="n"/>
      <c r="AK156" s="114" t="n"/>
    </row>
    <row r="157" ht="35" customHeight="1" s="173" thickBot="1">
      <c r="A157" s="118" t="inlineStr">
        <is>
          <t>Cadangan kerugian penurunan nilai pada pinjaman yang diberikan - Total</t>
        </is>
      </c>
      <c r="B157" s="111" t="n"/>
      <c r="C157" s="113" t="n"/>
      <c r="D157" s="113" t="n"/>
      <c r="E157" s="113" t="n"/>
      <c r="F157" s="113" t="n"/>
      <c r="G157" s="113" t="n"/>
      <c r="H157" s="113" t="n"/>
      <c r="I157" s="113" t="n"/>
      <c r="J157" s="113" t="n"/>
      <c r="K157" s="113" t="n"/>
      <c r="L157" s="113" t="n"/>
      <c r="M157" s="113" t="n"/>
      <c r="N157" s="113" t="n"/>
      <c r="O157" s="113" t="n"/>
      <c r="P157" s="113" t="n"/>
      <c r="Q157" s="113" t="n"/>
      <c r="R157" s="113" t="n"/>
      <c r="S157" s="113" t="n"/>
      <c r="T157" s="113" t="n"/>
      <c r="U157" s="113" t="n"/>
      <c r="V157" s="113" t="n"/>
      <c r="W157" s="113" t="n"/>
      <c r="X157" s="113" t="n"/>
      <c r="Y157" s="113" t="n"/>
      <c r="Z157" s="113" t="n"/>
      <c r="AA157" s="113" t="n"/>
      <c r="AB157" s="113" t="n"/>
      <c r="AC157" s="113" t="n"/>
      <c r="AD157" s="113" t="n"/>
      <c r="AE157" s="113" t="n"/>
      <c r="AF157" s="113" t="n"/>
      <c r="AG157" s="113" t="n"/>
      <c r="AH157" s="113" t="n"/>
      <c r="AI157" s="113" t="n"/>
      <c r="AJ157" s="113" t="n"/>
      <c r="AK157" s="113" t="n"/>
    </row>
    <row r="158" ht="35" customHeight="1" s="173" thickBot="1">
      <c r="A158" s="121" t="inlineStr">
        <is>
          <t>Cadangan kerugian penurunan nilai pada pinjaman yang diberikan - Lancar</t>
        </is>
      </c>
      <c r="B158" s="111" t="n"/>
      <c r="C158" s="114" t="n">
        <v>1301.335</v>
      </c>
      <c r="D158" s="114" t="n">
        <v>1733.503</v>
      </c>
      <c r="E158" s="114" t="n">
        <v>1373.376</v>
      </c>
      <c r="F158" s="114" t="n">
        <v>1043.332</v>
      </c>
      <c r="G158" s="114" t="n"/>
      <c r="H158" s="114" t="n"/>
      <c r="I158" s="114" t="n"/>
      <c r="J158" s="114" t="n"/>
      <c r="K158" s="114" t="n"/>
      <c r="L158" s="114" t="n"/>
      <c r="M158" s="114" t="n"/>
      <c r="N158" s="114" t="n"/>
      <c r="O158" s="114" t="n"/>
      <c r="P158" s="114" t="n"/>
      <c r="Q158" s="114" t="n"/>
      <c r="R158" s="114" t="n"/>
      <c r="S158" s="114" t="n"/>
      <c r="T158" s="114" t="n"/>
      <c r="U158" s="114" t="n"/>
      <c r="V158" s="114" t="n"/>
      <c r="W158" s="114" t="n"/>
      <c r="X158" s="114" t="n"/>
      <c r="Y158" s="114" t="n"/>
      <c r="Z158" s="114" t="n"/>
      <c r="AA158" s="114" t="n"/>
      <c r="AB158" s="114" t="n"/>
      <c r="AC158" s="114" t="n"/>
      <c r="AD158" s="114" t="n"/>
      <c r="AE158" s="114" t="n"/>
      <c r="AF158" s="114" t="n"/>
      <c r="AG158" s="114" t="n"/>
      <c r="AH158" s="114" t="n"/>
      <c r="AI158" s="114" t="n"/>
      <c r="AJ158" s="114" t="n"/>
      <c r="AK158" s="114" t="n"/>
    </row>
    <row r="159" ht="35" customHeight="1" s="173" thickBot="1">
      <c r="A159" s="121" t="inlineStr">
        <is>
          <t>Cadangan kerugian penurunan nilai pada pinjaman yang diberikan - Dalam perhatian khusus</t>
        </is>
      </c>
      <c r="B159" s="111" t="n"/>
      <c r="C159" s="114" t="n">
        <v>874.49</v>
      </c>
      <c r="D159" s="114" t="n">
        <v>411.626</v>
      </c>
      <c r="E159" s="114" t="n">
        <v>1764.839</v>
      </c>
      <c r="F159" s="114" t="n">
        <v>1152.26</v>
      </c>
      <c r="G159" s="114" t="n"/>
      <c r="H159" s="114" t="n"/>
      <c r="I159" s="114" t="n"/>
      <c r="J159" s="114" t="n"/>
      <c r="K159" s="114" t="n"/>
      <c r="L159" s="114" t="n"/>
      <c r="M159" s="114" t="n"/>
      <c r="N159" s="114" t="n"/>
      <c r="O159" s="114" t="n"/>
      <c r="P159" s="114" t="n"/>
      <c r="Q159" s="114" t="n"/>
      <c r="R159" s="114" t="n"/>
      <c r="S159" s="114" t="n"/>
      <c r="T159" s="114" t="n"/>
      <c r="U159" s="114" t="n"/>
      <c r="V159" s="114" t="n"/>
      <c r="W159" s="114" t="n"/>
      <c r="X159" s="114" t="n"/>
      <c r="Y159" s="114" t="n"/>
      <c r="Z159" s="114" t="n"/>
      <c r="AA159" s="114" t="n"/>
      <c r="AB159" s="114" t="n"/>
      <c r="AC159" s="114" t="n"/>
      <c r="AD159" s="114" t="n"/>
      <c r="AE159" s="114" t="n"/>
      <c r="AF159" s="114" t="n"/>
      <c r="AG159" s="114" t="n"/>
      <c r="AH159" s="114" t="n"/>
      <c r="AI159" s="114" t="n"/>
      <c r="AJ159" s="114" t="n"/>
      <c r="AK159" s="114" t="n"/>
    </row>
    <row r="160" ht="37" customHeight="1" s="173" thickBot="1">
      <c r="A160" s="121" t="inlineStr">
        <is>
          <t>Cadangan kerugian penurunan nilai pada pinjaman yang diberikan -  Kurang lancar</t>
        </is>
      </c>
      <c r="B160" s="111" t="n"/>
      <c r="C160" s="114" t="n">
        <v>574.377</v>
      </c>
      <c r="D160" s="114" t="n">
        <v>340.947</v>
      </c>
      <c r="E160" s="114" t="n">
        <v>295.641</v>
      </c>
      <c r="F160" s="114" t="n">
        <v>355.095</v>
      </c>
      <c r="G160" s="114" t="n"/>
      <c r="H160" s="114" t="n"/>
      <c r="I160" s="114" t="n"/>
      <c r="J160" s="114" t="n"/>
      <c r="K160" s="114" t="n"/>
      <c r="L160" s="114" t="n"/>
      <c r="M160" s="114" t="n"/>
      <c r="N160" s="114" t="n"/>
      <c r="O160" s="114" t="n"/>
      <c r="P160" s="114" t="n"/>
      <c r="Q160" s="114" t="n"/>
      <c r="R160" s="114" t="n"/>
      <c r="S160" s="114" t="n"/>
      <c r="T160" s="114" t="n"/>
      <c r="U160" s="114" t="n"/>
      <c r="V160" s="114" t="n"/>
      <c r="W160" s="114" t="n"/>
      <c r="X160" s="114" t="n"/>
      <c r="Y160" s="114" t="n"/>
      <c r="Z160" s="114" t="n"/>
      <c r="AA160" s="114" t="n"/>
      <c r="AB160" s="114" t="n"/>
      <c r="AC160" s="114" t="n"/>
      <c r="AD160" s="114" t="n"/>
      <c r="AE160" s="114" t="n"/>
      <c r="AF160" s="114" t="n"/>
      <c r="AG160" s="114" t="n"/>
      <c r="AH160" s="114" t="n"/>
      <c r="AI160" s="114" t="n"/>
      <c r="AJ160" s="114" t="n"/>
      <c r="AK160" s="114" t="n"/>
    </row>
    <row r="161" ht="37" customHeight="1" s="173" thickBot="1">
      <c r="A161" s="121" t="inlineStr">
        <is>
          <t>Cadangan kerugian penurunan nilai pada pinjaman yang diberikan - Diragukan</t>
        </is>
      </c>
      <c r="B161" s="111" t="n"/>
      <c r="C161" s="114" t="n">
        <v>73.175</v>
      </c>
      <c r="D161" s="114" t="n">
        <v>79.938</v>
      </c>
      <c r="E161" s="114" t="n">
        <v>70.563</v>
      </c>
      <c r="F161" s="114" t="n">
        <v>250.336</v>
      </c>
      <c r="G161" s="114" t="n"/>
      <c r="H161" s="114" t="n"/>
      <c r="I161" s="114" t="n"/>
      <c r="J161" s="114" t="n"/>
      <c r="K161" s="114" t="n"/>
      <c r="L161" s="114" t="n"/>
      <c r="M161" s="114" t="n"/>
      <c r="N161" s="114" t="n"/>
      <c r="O161" s="114" t="n"/>
      <c r="P161" s="114" t="n"/>
      <c r="Q161" s="114" t="n"/>
      <c r="R161" s="114" t="n"/>
      <c r="S161" s="114" t="n"/>
      <c r="T161" s="114" t="n"/>
      <c r="U161" s="114" t="n"/>
      <c r="V161" s="114" t="n"/>
      <c r="W161" s="114" t="n"/>
      <c r="X161" s="114" t="n"/>
      <c r="Y161" s="114" t="n"/>
      <c r="Z161" s="114" t="n"/>
      <c r="AA161" s="114" t="n"/>
      <c r="AB161" s="114" t="n"/>
      <c r="AC161" s="114" t="n"/>
      <c r="AD161" s="114" t="n"/>
      <c r="AE161" s="114" t="n"/>
      <c r="AF161" s="114" t="n"/>
      <c r="AG161" s="114" t="n"/>
      <c r="AH161" s="114" t="n"/>
      <c r="AI161" s="114" t="n"/>
      <c r="AJ161" s="114" t="n"/>
      <c r="AK161" s="114" t="n"/>
    </row>
    <row r="162" ht="39" customHeight="1" s="173" thickBot="1">
      <c r="A162" s="121" t="inlineStr">
        <is>
          <t>Cadangan kerugian penurunan nilai pada pinjaman yang diberikan - Macet</t>
        </is>
      </c>
      <c r="B162" s="111" t="n"/>
      <c r="C162" s="114" t="n">
        <v>1130.322</v>
      </c>
      <c r="D162" s="114" t="n">
        <v>1013.105</v>
      </c>
      <c r="E162" s="114" t="n">
        <v>1113.628</v>
      </c>
      <c r="F162" s="114" t="n">
        <v>1121.657</v>
      </c>
      <c r="G162" s="114" t="n"/>
      <c r="H162" s="114" t="n"/>
      <c r="I162" s="114" t="n"/>
      <c r="J162" s="114" t="n"/>
      <c r="K162" s="114" t="n"/>
      <c r="L162" s="114" t="n"/>
      <c r="M162" s="114" t="n"/>
      <c r="N162" s="114" t="n"/>
      <c r="O162" s="114" t="n"/>
      <c r="P162" s="114" t="n"/>
      <c r="Q162" s="114" t="n"/>
      <c r="R162" s="114" t="n"/>
      <c r="S162" s="114" t="n"/>
      <c r="T162" s="114" t="n"/>
      <c r="U162" s="114" t="n"/>
      <c r="V162" s="114" t="n"/>
      <c r="W162" s="114" t="n"/>
      <c r="X162" s="114" t="n"/>
      <c r="Y162" s="114" t="n"/>
      <c r="Z162" s="114" t="n"/>
      <c r="AA162" s="114" t="n"/>
      <c r="AB162" s="114" t="n"/>
      <c r="AC162" s="114" t="n"/>
      <c r="AD162" s="114" t="n"/>
      <c r="AE162" s="114" t="n"/>
      <c r="AF162" s="114" t="n"/>
      <c r="AG162" s="114" t="n"/>
      <c r="AH162" s="114" t="n"/>
      <c r="AI162" s="114" t="n"/>
      <c r="AJ162" s="114" t="n"/>
      <c r="AK162" s="114" t="n"/>
    </row>
    <row r="163" ht="18" customHeight="1" s="173" thickBot="1">
      <c r="A163" s="118" t="inlineStr">
        <is>
          <t>Jumlah pinjaman - Bersih - Total</t>
        </is>
      </c>
      <c r="B163" s="111" t="n"/>
      <c r="C163" s="113" t="n">
        <v/>
      </c>
      <c r="D163" s="113" t="n">
        <v>142544.397</v>
      </c>
      <c r="E163" s="113" t="n">
        <v>151943.25</v>
      </c>
      <c r="F163" s="113" t="n">
        <v>146049.315</v>
      </c>
      <c r="G163" s="113" t="n"/>
      <c r="H163" s="113" t="n"/>
      <c r="I163" s="113" t="n"/>
      <c r="J163" s="113" t="n"/>
      <c r="K163" s="113" t="n"/>
      <c r="L163" s="113" t="n"/>
      <c r="M163" s="113" t="n"/>
      <c r="N163" s="113" t="n"/>
      <c r="O163" s="113" t="n"/>
      <c r="P163" s="113" t="n"/>
      <c r="Q163" s="113" t="n"/>
      <c r="R163" s="113" t="n"/>
      <c r="S163" s="113" t="n"/>
      <c r="T163" s="113" t="n"/>
      <c r="U163" s="113" t="n"/>
      <c r="V163" s="113" t="n"/>
      <c r="W163" s="113" t="n"/>
      <c r="X163" s="113" t="n"/>
      <c r="Y163" s="113" t="n"/>
      <c r="Z163" s="113" t="n"/>
      <c r="AA163" s="113" t="n"/>
      <c r="AB163" s="113" t="n"/>
      <c r="AC163" s="113" t="n"/>
      <c r="AD163" s="113" t="n"/>
      <c r="AE163" s="113" t="n"/>
      <c r="AF163" s="113" t="n"/>
      <c r="AG163" s="113" t="n"/>
      <c r="AH163" s="113" t="n"/>
      <c r="AI163" s="113" t="n"/>
      <c r="AJ163" s="113" t="n"/>
      <c r="AK163" s="113" t="n"/>
    </row>
    <row r="164" ht="18" customHeight="1" s="173" thickBot="1">
      <c r="A164" s="121" t="inlineStr">
        <is>
          <t>Jumlah pinjaman - Bersih - Lancar</t>
        </is>
      </c>
      <c r="B164" s="111" t="n"/>
      <c r="C164" s="114" t="n">
        <v>124448.213</v>
      </c>
      <c r="D164" s="114" t="n">
        <v>136881.235</v>
      </c>
      <c r="E164" s="114" t="n">
        <v>146240.862</v>
      </c>
      <c r="F164" s="114" t="n">
        <v>139411.146</v>
      </c>
      <c r="G164" s="114" t="n"/>
      <c r="H164" s="114" t="n"/>
      <c r="I164" s="114" t="n"/>
      <c r="J164" s="114" t="n"/>
      <c r="K164" s="114" t="n"/>
      <c r="L164" s="114" t="n"/>
      <c r="M164" s="114" t="n"/>
      <c r="N164" s="114" t="n"/>
      <c r="O164" s="114" t="n"/>
      <c r="P164" s="114" t="n"/>
      <c r="Q164" s="114" t="n"/>
      <c r="R164" s="114" t="n"/>
      <c r="S164" s="114" t="n"/>
      <c r="T164" s="114" t="n"/>
      <c r="U164" s="114" t="n"/>
      <c r="V164" s="114" t="n"/>
      <c r="W164" s="114" t="n"/>
      <c r="X164" s="114" t="n"/>
      <c r="Y164" s="114" t="n"/>
      <c r="Z164" s="114" t="n"/>
      <c r="AA164" s="114" t="n"/>
      <c r="AB164" s="114" t="n"/>
      <c r="AC164" s="114" t="n"/>
      <c r="AD164" s="114" t="n"/>
      <c r="AE164" s="114" t="n"/>
      <c r="AF164" s="114" t="n"/>
      <c r="AG164" s="114" t="n"/>
      <c r="AH164" s="114" t="n"/>
      <c r="AI164" s="114" t="n"/>
      <c r="AJ164" s="114" t="n"/>
      <c r="AK164" s="114" t="n"/>
    </row>
    <row r="165" ht="18" customHeight="1" s="173" thickBot="1">
      <c r="A165" s="121" t="inlineStr">
        <is>
          <t>Jumlah pinjaman - Bersih - Dalam perhatian khusus</t>
        </is>
      </c>
      <c r="B165" s="111" t="n"/>
      <c r="C165" s="114" t="n">
        <v>6691.457</v>
      </c>
      <c r="D165" s="114" t="n">
        <v>5021.743</v>
      </c>
      <c r="E165" s="114" t="n">
        <v>5085.651</v>
      </c>
      <c r="F165" s="114" t="n">
        <v>5977.933</v>
      </c>
      <c r="G165" s="114" t="n"/>
      <c r="H165" s="114" t="n"/>
      <c r="I165" s="114" t="n"/>
      <c r="J165" s="114" t="n"/>
      <c r="K165" s="114" t="n"/>
      <c r="L165" s="114" t="n"/>
      <c r="M165" s="114" t="n"/>
      <c r="N165" s="114" t="n"/>
      <c r="O165" s="114" t="n"/>
      <c r="P165" s="114" t="n"/>
      <c r="Q165" s="114" t="n"/>
      <c r="R165" s="114" t="n"/>
      <c r="S165" s="114" t="n"/>
      <c r="T165" s="114" t="n"/>
      <c r="U165" s="114" t="n"/>
      <c r="V165" s="114" t="n"/>
      <c r="W165" s="114" t="n"/>
      <c r="X165" s="114" t="n"/>
      <c r="Y165" s="114" t="n"/>
      <c r="Z165" s="114" t="n"/>
      <c r="AA165" s="114" t="n"/>
      <c r="AB165" s="114" t="n"/>
      <c r="AC165" s="114" t="n"/>
      <c r="AD165" s="114" t="n"/>
      <c r="AE165" s="114" t="n"/>
      <c r="AF165" s="114" t="n"/>
      <c r="AG165" s="114" t="n"/>
      <c r="AH165" s="114" t="n"/>
      <c r="AI165" s="114" t="n"/>
      <c r="AJ165" s="114" t="n"/>
      <c r="AK165" s="114" t="n"/>
    </row>
    <row r="166" ht="18" customHeight="1" s="173" thickBot="1">
      <c r="A166" s="121" t="inlineStr">
        <is>
          <t>Jumlah pinjaman - Bersih - Kurang lancar</t>
        </is>
      </c>
      <c r="B166" s="111" t="n"/>
      <c r="C166" s="114" t="n">
        <v>173.521</v>
      </c>
      <c r="D166" s="114" t="n">
        <v>227.006</v>
      </c>
      <c r="E166" s="114" t="n">
        <v>182.037</v>
      </c>
      <c r="F166" s="114" t="n">
        <v>145.013</v>
      </c>
      <c r="G166" s="114" t="n"/>
      <c r="H166" s="114" t="n"/>
      <c r="I166" s="114" t="n"/>
      <c r="J166" s="114" t="n"/>
      <c r="K166" s="114" t="n"/>
      <c r="L166" s="114" t="n"/>
      <c r="M166" s="114" t="n"/>
      <c r="N166" s="114" t="n"/>
      <c r="O166" s="114" t="n"/>
      <c r="P166" s="114" t="n"/>
      <c r="Q166" s="114" t="n"/>
      <c r="R166" s="114" t="n"/>
      <c r="S166" s="114" t="n"/>
      <c r="T166" s="114" t="n"/>
      <c r="U166" s="114" t="n"/>
      <c r="V166" s="114" t="n"/>
      <c r="W166" s="114" t="n"/>
      <c r="X166" s="114" t="n"/>
      <c r="Y166" s="114" t="n"/>
      <c r="Z166" s="114" t="n"/>
      <c r="AA166" s="114" t="n"/>
      <c r="AB166" s="114" t="n"/>
      <c r="AC166" s="114" t="n"/>
      <c r="AD166" s="114" t="n"/>
      <c r="AE166" s="114" t="n"/>
      <c r="AF166" s="114" t="n"/>
      <c r="AG166" s="114" t="n"/>
      <c r="AH166" s="114" t="n"/>
      <c r="AI166" s="114" t="n"/>
      <c r="AJ166" s="114" t="n"/>
      <c r="AK166" s="114" t="n"/>
    </row>
    <row r="167" ht="18" customHeight="1" s="173" thickBot="1">
      <c r="A167" s="121" t="inlineStr">
        <is>
          <t>Jumlah pinjaman - Bersih - Diragukan</t>
        </is>
      </c>
      <c r="B167" s="111" t="n"/>
      <c r="C167" s="114" t="n">
        <v>72.033</v>
      </c>
      <c r="D167" s="114" t="n">
        <v>36.432</v>
      </c>
      <c r="E167" s="114" t="n">
        <v>47.606</v>
      </c>
      <c r="F167" s="114" t="n">
        <v>69.584</v>
      </c>
      <c r="G167" s="114" t="n"/>
      <c r="H167" s="114" t="n"/>
      <c r="I167" s="114" t="n"/>
      <c r="J167" s="114" t="n"/>
      <c r="K167" s="114" t="n"/>
      <c r="L167" s="114" t="n"/>
      <c r="M167" s="114" t="n"/>
      <c r="N167" s="114" t="n"/>
      <c r="O167" s="114" t="n"/>
      <c r="P167" s="114" t="n"/>
      <c r="Q167" s="114" t="n"/>
      <c r="R167" s="114" t="n"/>
      <c r="S167" s="114" t="n"/>
      <c r="T167" s="114" t="n"/>
      <c r="U167" s="114" t="n"/>
      <c r="V167" s="114" t="n"/>
      <c r="W167" s="114" t="n"/>
      <c r="X167" s="114" t="n"/>
      <c r="Y167" s="114" t="n"/>
      <c r="Z167" s="114" t="n"/>
      <c r="AA167" s="114" t="n"/>
      <c r="AB167" s="114" t="n"/>
      <c r="AC167" s="114" t="n"/>
      <c r="AD167" s="114" t="n"/>
      <c r="AE167" s="114" t="n"/>
      <c r="AF167" s="114" t="n"/>
      <c r="AG167" s="114" t="n"/>
      <c r="AH167" s="114" t="n"/>
      <c r="AI167" s="114" t="n"/>
      <c r="AJ167" s="114" t="n"/>
      <c r="AK167" s="114" t="n"/>
    </row>
    <row r="168" ht="18" customHeight="1" s="173" thickBot="1">
      <c r="A168" s="121" t="inlineStr">
        <is>
          <t>Jumlah pinjaman - Bersih - Macet</t>
        </is>
      </c>
      <c r="B168" s="111" t="n"/>
      <c r="C168" s="114" t="n">
        <v>259.851</v>
      </c>
      <c r="D168" s="114" t="n">
        <v>377.981</v>
      </c>
      <c r="E168" s="114" t="n">
        <v>387.094</v>
      </c>
      <c r="F168" s="114" t="n">
        <v>445.639</v>
      </c>
      <c r="G168" s="114" t="n"/>
      <c r="H168" s="114" t="n"/>
      <c r="I168" s="114" t="n"/>
      <c r="J168" s="114" t="n"/>
      <c r="K168" s="114" t="n"/>
      <c r="L168" s="114" t="n"/>
      <c r="M168" s="114" t="n"/>
      <c r="N168" s="114" t="n"/>
      <c r="O168" s="114" t="n"/>
      <c r="P168" s="114" t="n"/>
      <c r="Q168" s="114" t="n"/>
      <c r="R168" s="114" t="n"/>
      <c r="S168" s="114" t="n"/>
      <c r="T168" s="114" t="n"/>
      <c r="U168" s="114" t="n"/>
      <c r="V168" s="114" t="n"/>
      <c r="W168" s="114" t="n"/>
      <c r="X168" s="114" t="n"/>
      <c r="Y168" s="114" t="n"/>
      <c r="Z168" s="114" t="n"/>
      <c r="AA168" s="114" t="n"/>
      <c r="AB168" s="114" t="n"/>
      <c r="AC168" s="114" t="n"/>
      <c r="AD168" s="114" t="n"/>
      <c r="AE168" s="114" t="n"/>
      <c r="AF168" s="114" t="n"/>
      <c r="AG168" s="114" t="n"/>
      <c r="AH168" s="114" t="n"/>
      <c r="AI168" s="114" t="n"/>
      <c r="AJ168" s="114" t="n"/>
      <c r="AK168" s="114" t="n"/>
    </row>
  </sheetData>
  <mergeCells count="1">
    <mergeCell ref="A1:C1"/>
  </mergeCells>
  <dataValidations count="2">
    <dataValidation sqref="C6:AK10 C12:AK16 C18:AK22 C24:AK28 C30:AK34 C36:AK40 C42:AK46 C48:AK52 C54:AK58 C60:AK64 C66:AK70 C72:AK76 C79:AK83 C85:AK89 C91:AK95 C97:AK101 C103:AK107 C109:AK113 C115:AK119 C121:AK125 C127:AK131 C133:AK137 C139:AK143 C145:AK149 C152:AK156 C158:AK162 C164:AK168" showDropDown="0" showInputMessage="0" showErrorMessage="1" allowBlank="1" errorTitle="Invalid Data Type" error="Please input data in Numeric Data Type" type="decimal">
      <formula1>-9.99999999999999E+33</formula1>
      <formula2>9.99999999999999E+33</formula2>
    </dataValidation>
    <dataValidation sqref="C5:AK5 C11:AK11 C17:AK17 C23:AK23 C29:AK29 C35:AK35 C41:AK41 C47:AK47 C53:AK53 C59:AK59 C65:AK65 C71:AK71 C78:AK78 C84:AK84 C90:AK90 C96:AK96 C102:AK102 C108:AK108 C114:AK114 C120:AK120 C126:AK126 C132:AK132 C138:AK138 C144:AK144 C151:AK151 C157:AK157 C163:AK16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2.xml><?xml version="1.0" encoding="utf-8"?>
<worksheet xmlns="http://schemas.openxmlformats.org/spreadsheetml/2006/main">
  <sheetPr>
    <outlinePr summaryBelow="1" summaryRight="1"/>
    <pageSetUpPr/>
  </sheetPr>
  <dimension ref="A1:AP23"/>
  <sheetViews>
    <sheetView showGridLines="0" topLeftCell="A1" workbookViewId="0">
      <pane xSplit="2" ySplit="3" topLeftCell="C4" activePane="bottomRight" state="frozen"/>
      <selection pane="topRight"/>
      <selection pane="bottomLeft"/>
      <selection pane="bottomRight" activeCell="H12" sqref="H12"/>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Informasi Penting Lainnya</t>
        </is>
      </c>
    </row>
    <row r="2" ht="17.25" customHeight="1" s="173">
      <c r="A2" s="168" t="n"/>
      <c r="D2" s="71" t="n"/>
    </row>
    <row r="3" ht="17" customHeight="1" s="173">
      <c r="A3" s="72" t="inlineStr">
        <is>
          <t>Period</t>
        </is>
      </c>
      <c r="B3" s="72" t="n"/>
      <c r="C3" s="73" t="inlineStr">
        <is>
          <t>2018-12-31</t>
        </is>
      </c>
      <c r="D3" s="73" t="inlineStr">
        <is>
          <t>2019-12-31</t>
        </is>
      </c>
      <c r="E3" s="73" t="inlineStr">
        <is>
          <t>2020-12-31</t>
        </is>
      </c>
      <c r="F3" s="73" t="inlineStr">
        <is>
          <t>2021-12-31</t>
        </is>
      </c>
      <c r="G3" s="73" t="inlineStr">
        <is>
          <t>2022-12-31</t>
        </is>
      </c>
      <c r="H3" s="73" t="inlineStr">
        <is>
          <t>2023-12-31</t>
        </is>
      </c>
      <c r="I3" s="73" t="inlineStr">
        <is>
          <t>2024-12-31</t>
        </is>
      </c>
      <c r="J3" s="73" t="inlineStr">
        <is>
          <t>2025-12-31</t>
        </is>
      </c>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Informasi penting lainnya</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Tingkat suku bunga rata-rata (yield) dan kisaran bagi hasil per tahun</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Tingkat suku bunga rata-rata per tahun</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Tingkat suku bunga rata-rata per tahun rupiah</t>
        </is>
      </c>
      <c r="B7" s="81" t="n"/>
      <c r="C7" s="123" t="n">
        <v/>
      </c>
      <c r="D7" s="123" t="n">
        <v/>
      </c>
      <c r="E7" s="123" t="n">
        <v/>
      </c>
      <c r="F7" s="123" t="n">
        <v>0.1388</v>
      </c>
      <c r="G7" s="123" t="n">
        <v>0.09039999999999999</v>
      </c>
      <c r="H7" s="123" t="n">
        <v>0.09429999999999999</v>
      </c>
      <c r="I7" s="123" t="n">
        <v>0.0982</v>
      </c>
      <c r="J7" s="123" t="n">
        <v>0.09470000000000001</v>
      </c>
      <c r="K7" s="124" t="n"/>
      <c r="L7" s="125" t="n"/>
      <c r="M7" s="123" t="n"/>
      <c r="N7" s="123" t="n"/>
      <c r="O7" s="123" t="n"/>
      <c r="P7" s="123" t="n"/>
      <c r="Q7" s="123" t="n"/>
      <c r="R7" s="123" t="n"/>
      <c r="S7" s="123" t="n"/>
      <c r="T7" s="123" t="n"/>
      <c r="U7" s="124" t="n"/>
      <c r="V7" s="125" t="n"/>
      <c r="W7" s="123" t="n"/>
      <c r="X7" s="123" t="n"/>
      <c r="Y7" s="123" t="n"/>
      <c r="Z7" s="123" t="n"/>
      <c r="AA7" s="123" t="n"/>
      <c r="AB7" s="123" t="n"/>
      <c r="AC7" s="123" t="n"/>
      <c r="AD7" s="123" t="n"/>
      <c r="AE7" s="124" t="n"/>
      <c r="AF7" s="125" t="n"/>
      <c r="AG7" s="123" t="n"/>
      <c r="AH7" s="123" t="n"/>
      <c r="AI7" s="123" t="n"/>
      <c r="AJ7" s="123" t="n"/>
      <c r="AK7" s="123" t="n"/>
      <c r="AL7" s="123" t="n"/>
      <c r="AM7" s="123" t="n"/>
      <c r="AN7" s="123" t="n"/>
      <c r="AO7" s="124" t="n"/>
      <c r="AP7" s="125" t="n"/>
    </row>
    <row r="8" ht="35" customHeight="1" s="173" thickBot="1">
      <c r="A8" s="81" t="inlineStr">
        <is>
          <t>Tingkat suku bunga rata-rata per tahun mata uang asing</t>
        </is>
      </c>
      <c r="B8" s="81" t="n"/>
      <c r="C8" s="123" t="n">
        <v/>
      </c>
      <c r="D8" s="123" t="n">
        <v/>
      </c>
      <c r="E8" s="123" t="n">
        <v/>
      </c>
      <c r="F8" s="123" t="n">
        <v>0.0133</v>
      </c>
      <c r="G8" s="123" t="n">
        <v>0.0281</v>
      </c>
      <c r="H8" s="123" t="n">
        <v>0.06126829566445295</v>
      </c>
      <c r="I8" s="123" t="n">
        <v>0.0626</v>
      </c>
      <c r="J8" s="123" t="n">
        <v>0.0517</v>
      </c>
      <c r="K8" s="123" t="n"/>
      <c r="L8" s="123" t="n"/>
      <c r="M8" s="123" t="n"/>
      <c r="N8" s="123" t="n"/>
      <c r="O8" s="123" t="n"/>
      <c r="P8" s="123" t="n"/>
      <c r="Q8" s="123" t="n"/>
      <c r="R8" s="123" t="n"/>
      <c r="S8" s="123" t="n"/>
      <c r="T8" s="123" t="n"/>
      <c r="U8" s="123" t="n"/>
      <c r="V8" s="123" t="n"/>
      <c r="W8" s="123" t="n"/>
      <c r="X8" s="123" t="n"/>
      <c r="Y8" s="123" t="n"/>
      <c r="Z8" s="123" t="n"/>
      <c r="AA8" s="123" t="n"/>
      <c r="AB8" s="123" t="n"/>
      <c r="AC8" s="123" t="n"/>
      <c r="AD8" s="123" t="n"/>
      <c r="AE8" s="123" t="n"/>
      <c r="AF8" s="123" t="n"/>
      <c r="AG8" s="123" t="n"/>
      <c r="AH8" s="123" t="n"/>
      <c r="AI8" s="123" t="n"/>
      <c r="AJ8" s="123" t="n"/>
      <c r="AK8" s="123" t="n"/>
      <c r="AL8" s="123" t="n"/>
      <c r="AM8" s="123" t="n"/>
      <c r="AN8" s="123" t="n"/>
      <c r="AO8" s="123" t="n"/>
      <c r="AP8" s="123" t="n"/>
    </row>
    <row r="9" ht="35" customHeight="1" s="173" thickBot="1">
      <c r="A9" s="80" t="inlineStr">
        <is>
          <t>Kisaran bagi hasil per tahun</t>
        </is>
      </c>
      <c r="B9" s="80" t="n"/>
      <c r="C9" s="76" t="n"/>
      <c r="D9" s="76" t="n"/>
      <c r="E9" s="76" t="n"/>
      <c r="F9" s="76" t="n"/>
      <c r="G9" s="76" t="n"/>
      <c r="H9" s="76" t="n"/>
      <c r="I9" s="76" t="n"/>
      <c r="J9" s="76" t="n"/>
      <c r="K9" s="77" t="n"/>
      <c r="L9" s="78" t="n"/>
      <c r="M9" s="76" t="n"/>
      <c r="N9" s="76" t="n"/>
      <c r="O9" s="76" t="n"/>
      <c r="P9" s="76" t="n"/>
      <c r="Q9" s="76" t="n"/>
      <c r="R9" s="76" t="n"/>
      <c r="S9" s="76" t="n"/>
      <c r="T9" s="76" t="n"/>
      <c r="U9" s="77" t="n"/>
      <c r="V9" s="78" t="n"/>
      <c r="W9" s="76" t="n"/>
      <c r="X9" s="76" t="n"/>
      <c r="Y9" s="76" t="n"/>
      <c r="Z9" s="76" t="n"/>
      <c r="AA9" s="76" t="n"/>
      <c r="AB9" s="76" t="n"/>
      <c r="AC9" s="76" t="n"/>
      <c r="AD9" s="76" t="n"/>
      <c r="AE9" s="77" t="n"/>
      <c r="AF9" s="78" t="n"/>
      <c r="AG9" s="76" t="n"/>
      <c r="AH9" s="76" t="n"/>
      <c r="AI9" s="76" t="n"/>
      <c r="AJ9" s="76" t="n"/>
      <c r="AK9" s="76" t="n"/>
      <c r="AL9" s="76" t="n"/>
      <c r="AM9" s="76" t="n"/>
      <c r="AN9" s="76" t="n"/>
      <c r="AO9" s="77" t="n"/>
      <c r="AP9" s="78" t="n"/>
    </row>
    <row r="10" ht="52" customHeight="1" s="173" thickBot="1">
      <c r="A10" s="81" t="inlineStr">
        <is>
          <t>Kisaran bagi hasil per tahun piutang murabahan dan istishna</t>
        </is>
      </c>
      <c r="B10" s="81" t="n"/>
      <c r="C10" s="82" t="n">
        <v/>
      </c>
      <c r="D10" s="82" t="n">
        <v/>
      </c>
      <c r="E10" s="82" t="n">
        <v/>
      </c>
      <c r="F10" s="82" t="n">
        <v>0.275</v>
      </c>
      <c r="G10" s="82" t="n">
        <v>0.275</v>
      </c>
      <c r="H10" s="82" t="inlineStr">
        <is>
          <t>25% - 30%</t>
        </is>
      </c>
      <c r="I10" s="82" t="inlineStr">
        <is>
          <t>25% - 30%</t>
        </is>
      </c>
      <c r="J10" s="82" t="inlineStr">
        <is>
          <t>25% - 30%</t>
        </is>
      </c>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t="35" customHeight="1" s="173" thickBot="1">
      <c r="A11" s="81" t="inlineStr">
        <is>
          <t>Kisaran bagi hasil per tahun pembiayaan musyarakah</t>
        </is>
      </c>
      <c r="B11" s="81" t="n"/>
      <c r="C11" s="82" t="n">
        <v/>
      </c>
      <c r="D11" s="82" t="n">
        <v/>
      </c>
      <c r="E11" s="82" t="n">
        <v/>
      </c>
      <c r="F11" s="82" t="n">
        <v>0.1075</v>
      </c>
      <c r="G11" s="82" t="n">
        <v>0.09625</v>
      </c>
      <c r="H11" s="82" t="n">
        <v>0.09875</v>
      </c>
      <c r="I11" s="82" t="inlineStr">
        <is>
          <t>6.2% - 11%</t>
        </is>
      </c>
      <c r="J11" s="82" t="inlineStr">
        <is>
          <t>4.90% - 6.50%</t>
        </is>
      </c>
      <c r="K11" s="83" t="n"/>
      <c r="L11" s="84" t="n"/>
      <c r="M11" s="82" t="n"/>
      <c r="N11" s="82" t="n"/>
      <c r="O11" s="82" t="n"/>
      <c r="P11" s="82" t="n"/>
      <c r="Q11" s="82" t="n"/>
      <c r="R11" s="82" t="n"/>
      <c r="S11" s="82" t="n"/>
      <c r="T11" s="82" t="n"/>
      <c r="U11" s="83" t="n"/>
      <c r="V11" s="84" t="n"/>
      <c r="W11" s="82" t="n"/>
      <c r="X11" s="82" t="n"/>
      <c r="Y11" s="82" t="n"/>
      <c r="Z11" s="82" t="n"/>
      <c r="AA11" s="82" t="n"/>
      <c r="AB11" s="82" t="n"/>
      <c r="AC11" s="82" t="n"/>
      <c r="AD11" s="82" t="n"/>
      <c r="AE11" s="83" t="n"/>
      <c r="AF11" s="84" t="n"/>
      <c r="AG11" s="82" t="n"/>
      <c r="AH11" s="82" t="n"/>
      <c r="AI11" s="82" t="n"/>
      <c r="AJ11" s="82" t="n"/>
      <c r="AK11" s="82" t="n"/>
      <c r="AL11" s="82" t="n"/>
      <c r="AM11" s="82" t="n"/>
      <c r="AN11" s="82" t="n"/>
      <c r="AO11" s="83" t="n"/>
      <c r="AP11" s="84" t="n"/>
    </row>
    <row r="12" ht="52" customHeight="1" s="173" thickBot="1">
      <c r="A12" s="81" t="inlineStr">
        <is>
          <t>Kisaran bagi hasil per tahun pembiayaan syariah lainnya</t>
        </is>
      </c>
      <c r="B12" s="81" t="n"/>
      <c r="C12" s="82" t="n">
        <v/>
      </c>
      <c r="D12" s="82" t="n">
        <v/>
      </c>
      <c r="E12" s="82" t="n">
        <v/>
      </c>
      <c r="F12" s="82" t="inlineStr"/>
      <c r="G12" s="82" t="inlineStr"/>
      <c r="H12" s="82" t="inlineStr"/>
      <c r="I12" s="82" t="inlineStr"/>
      <c r="J12" s="82" t="n">
        <v>0.048</v>
      </c>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t="35" customHeight="1" s="173" thickBot="1">
      <c r="A13" s="80" t="inlineStr">
        <is>
          <t>Cadangan kerugian penurunan nilai</t>
        </is>
      </c>
      <c r="B13" s="88" t="n"/>
      <c r="C13" s="76" t="n"/>
      <c r="D13" s="76" t="n"/>
      <c r="E13" s="76" t="n"/>
      <c r="F13" s="76" t="n"/>
      <c r="G13" s="76" t="n"/>
      <c r="H13" s="76" t="n"/>
      <c r="I13" s="76" t="n"/>
      <c r="J13" s="76" t="n"/>
      <c r="K13" s="77" t="n"/>
      <c r="L13" s="78" t="n"/>
      <c r="M13" s="76" t="n"/>
      <c r="N13" s="76" t="n"/>
      <c r="O13" s="76" t="n"/>
      <c r="P13" s="76" t="n"/>
      <c r="Q13" s="76" t="n"/>
      <c r="R13" s="76" t="n"/>
      <c r="S13" s="76" t="n"/>
      <c r="T13" s="76" t="n"/>
      <c r="U13" s="77" t="n"/>
      <c r="V13" s="78" t="n"/>
      <c r="W13" s="76" t="n"/>
      <c r="X13" s="76" t="n"/>
      <c r="Y13" s="76" t="n"/>
      <c r="Z13" s="76" t="n"/>
      <c r="AA13" s="76" t="n"/>
      <c r="AB13" s="76" t="n"/>
      <c r="AC13" s="76" t="n"/>
      <c r="AD13" s="76" t="n"/>
      <c r="AE13" s="77" t="n"/>
      <c r="AF13" s="78" t="n"/>
      <c r="AG13" s="76" t="n"/>
      <c r="AH13" s="76" t="n"/>
      <c r="AI13" s="76" t="n"/>
      <c r="AJ13" s="76" t="n"/>
      <c r="AK13" s="76" t="n"/>
      <c r="AL13" s="76" t="n"/>
      <c r="AM13" s="76" t="n"/>
      <c r="AN13" s="76" t="n"/>
      <c r="AO13" s="77" t="n"/>
      <c r="AP13" s="78" t="n"/>
    </row>
    <row r="14" ht="35" customHeight="1" s="173" thickBot="1">
      <c r="A14" s="89" t="inlineStr">
        <is>
          <t>Cadangan kerugian penurunan nilai, awal periode</t>
        </is>
      </c>
      <c r="B14" s="89" t="n"/>
      <c r="C14" s="82" t="n"/>
      <c r="D14" s="82">
        <f>C20</f>
        <v/>
      </c>
      <c r="E14" s="82">
        <f>D20</f>
        <v/>
      </c>
      <c r="F14" s="82">
        <f>E20</f>
        <v/>
      </c>
      <c r="G14" s="82">
        <f>F20</f>
        <v/>
      </c>
      <c r="H14" s="82">
        <f>G20</f>
        <v/>
      </c>
      <c r="I14" s="82">
        <f>H20</f>
        <v/>
      </c>
      <c r="J14" s="82">
        <f>I20</f>
        <v/>
      </c>
      <c r="K14" s="82">
        <f>J20</f>
        <v/>
      </c>
      <c r="L14" s="82">
        <f>K20</f>
        <v/>
      </c>
      <c r="M14" s="82">
        <f>L20</f>
        <v/>
      </c>
      <c r="N14" s="82">
        <f>M20</f>
        <v/>
      </c>
      <c r="O14" s="82">
        <f>N20</f>
        <v/>
      </c>
      <c r="P14" s="82">
        <f>O20</f>
        <v/>
      </c>
      <c r="Q14" s="82">
        <f>P20</f>
        <v/>
      </c>
      <c r="R14" s="82">
        <f>Q20</f>
        <v/>
      </c>
      <c r="S14" s="82">
        <f>R20</f>
        <v/>
      </c>
      <c r="T14" s="82">
        <f>S20</f>
        <v/>
      </c>
      <c r="U14" s="82">
        <f>T20</f>
        <v/>
      </c>
      <c r="V14" s="82">
        <f>U20</f>
        <v/>
      </c>
      <c r="W14" s="82">
        <f>V20</f>
        <v/>
      </c>
      <c r="X14" s="82">
        <f>W20</f>
        <v/>
      </c>
      <c r="Y14" s="82">
        <f>X20</f>
        <v/>
      </c>
      <c r="Z14" s="82">
        <f>Y20</f>
        <v/>
      </c>
      <c r="AA14" s="82">
        <f>Z20</f>
        <v/>
      </c>
      <c r="AB14" s="82">
        <f>AA20</f>
        <v/>
      </c>
      <c r="AC14" s="82">
        <f>AB20</f>
        <v/>
      </c>
      <c r="AD14" s="82">
        <f>AC20</f>
        <v/>
      </c>
      <c r="AE14" s="82">
        <f>AD20</f>
        <v/>
      </c>
      <c r="AF14" s="82">
        <f>AE20</f>
        <v/>
      </c>
      <c r="AG14" s="82">
        <f>AF20</f>
        <v/>
      </c>
      <c r="AH14" s="82">
        <f>AG20</f>
        <v/>
      </c>
      <c r="AI14" s="82">
        <f>AH20</f>
        <v/>
      </c>
      <c r="AJ14" s="82">
        <f>AI20</f>
        <v/>
      </c>
      <c r="AK14" s="82">
        <f>AJ20</f>
        <v/>
      </c>
      <c r="AL14" s="82">
        <f>AK20</f>
        <v/>
      </c>
      <c r="AM14" s="82">
        <f>AL20</f>
        <v/>
      </c>
      <c r="AN14" s="82">
        <f>AM20</f>
        <v/>
      </c>
      <c r="AO14" s="82">
        <f>AN20</f>
        <v/>
      </c>
      <c r="AP14" s="82">
        <f>AO20</f>
        <v/>
      </c>
    </row>
    <row r="15" ht="35" customHeight="1" s="173" thickBot="1">
      <c r="A15" s="89" t="inlineStr">
        <is>
          <t>Pembentukan selama tahun berjalan</t>
        </is>
      </c>
      <c r="B15" s="89" t="n"/>
      <c r="C15" s="82" t="n">
        <v/>
      </c>
      <c r="D15" s="82" t="n">
        <v/>
      </c>
      <c r="E15" s="82" t="n">
        <v/>
      </c>
      <c r="F15" s="82" t="n">
        <v>2094.399</v>
      </c>
      <c r="G15" s="82" t="n">
        <v>1754.676</v>
      </c>
      <c r="H15" s="82" t="n">
        <v>3029.571</v>
      </c>
      <c r="I15" s="82" t="n">
        <v>2450.103</v>
      </c>
      <c r="J15" s="82" t="n">
        <v>2940.846</v>
      </c>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t="35" customHeight="1" s="173" thickBot="1">
      <c r="A16" s="89" t="inlineStr">
        <is>
          <t>Penghapusbukuan</t>
        </is>
      </c>
      <c r="B16" s="89" t="n"/>
      <c r="C16" s="115" t="n">
        <v/>
      </c>
      <c r="D16" s="115" t="n">
        <v/>
      </c>
      <c r="E16" s="115" t="n">
        <v/>
      </c>
      <c r="F16" s="115" t="n">
        <v>1648.507</v>
      </c>
      <c r="G16" s="115" t="n">
        <v>1871.71</v>
      </c>
      <c r="H16" s="115" t="n">
        <v>2066.044</v>
      </c>
      <c r="I16" s="115" t="n">
        <v>2413.271</v>
      </c>
      <c r="J16" s="115" t="n">
        <v>3212.573</v>
      </c>
      <c r="K16" s="115" t="n"/>
      <c r="L16" s="115" t="n"/>
      <c r="M16" s="115" t="n"/>
      <c r="N16" s="115" t="n"/>
      <c r="O16" s="115" t="n"/>
      <c r="P16" s="115" t="n"/>
      <c r="Q16" s="115" t="n"/>
      <c r="R16" s="115" t="n"/>
      <c r="S16" s="115" t="n"/>
      <c r="T16" s="115" t="n"/>
      <c r="U16" s="115" t="n"/>
      <c r="V16" s="115" t="n"/>
      <c r="W16" s="115" t="n"/>
      <c r="X16" s="115" t="n"/>
      <c r="Y16" s="115" t="n"/>
      <c r="Z16" s="115" t="n"/>
      <c r="AA16" s="115" t="n"/>
      <c r="AB16" s="115" t="n"/>
      <c r="AC16" s="115" t="n"/>
      <c r="AD16" s="115" t="n"/>
      <c r="AE16" s="115" t="n"/>
      <c r="AF16" s="115" t="n"/>
      <c r="AG16" s="115" t="n"/>
      <c r="AH16" s="115" t="n"/>
      <c r="AI16" s="115" t="n"/>
      <c r="AJ16" s="115" t="n"/>
      <c r="AK16" s="115" t="n"/>
      <c r="AL16" s="115" t="n"/>
      <c r="AM16" s="115" t="n"/>
      <c r="AN16" s="115" t="n"/>
      <c r="AO16" s="115" t="n"/>
      <c r="AP16" s="115" t="n"/>
    </row>
    <row r="17" ht="35" customHeight="1" s="173" thickBot="1">
      <c r="A17" s="89" t="inlineStr">
        <is>
          <t>Pemulihan pinjaman yang telah dihapusbukukan</t>
        </is>
      </c>
      <c r="B17" s="89" t="n"/>
      <c r="C17" s="82" t="n">
        <v/>
      </c>
      <c r="D17" s="82" t="n">
        <v/>
      </c>
      <c r="E17" s="82" t="n">
        <v/>
      </c>
      <c r="F17" s="82" t="n">
        <v>84.313</v>
      </c>
      <c r="G17" s="82" t="n">
        <v>120.194</v>
      </c>
      <c r="H17" s="82" t="n">
        <v>88.291</v>
      </c>
      <c r="I17" s="82" t="n">
        <v>58.15</v>
      </c>
      <c r="J17" s="82" t="n">
        <v>123.316</v>
      </c>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t="35" customHeight="1" s="173" thickBot="1">
      <c r="A18" s="89" t="inlineStr">
        <is>
          <t>Cadangan lain-lain</t>
        </is>
      </c>
      <c r="B18" s="89" t="n"/>
      <c r="C18" s="82" t="n">
        <v/>
      </c>
      <c r="D18" s="82" t="n">
        <v/>
      </c>
      <c r="E18" s="82" t="n">
        <v/>
      </c>
      <c r="F18" s="82" t="n">
        <v>1.169</v>
      </c>
      <c r="G18" s="82" t="n">
        <v>-377.74</v>
      </c>
      <c r="H18" s="82" t="n">
        <v>-12.89</v>
      </c>
      <c r="I18" s="82" t="n">
        <v>-790.349</v>
      </c>
      <c r="J18" s="82" t="n">
        <v>-258.739</v>
      </c>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idden="1" ht="35" customHeight="1" s="173" thickBot="1">
      <c r="A19" s="89" t="inlineStr">
        <is>
          <t>Dampak selisih akibat perbedaan kurs terhadap cadangan kerugian penurunan nilai pinjaman diberikan</t>
        </is>
      </c>
      <c r="B19" s="89" t="n"/>
      <c r="C19" s="82" t="n">
        <v/>
      </c>
      <c r="D19" s="82" t="n">
        <v/>
      </c>
      <c r="E19" s="82" t="n">
        <v/>
      </c>
      <c r="F19" s="82" t="inlineStr"/>
      <c r="G19" s="82" t="inlineStr"/>
      <c r="H19" s="82" t="inlineStr"/>
      <c r="I19" s="82" t="inlineStr"/>
      <c r="J19" s="82" t="inlineStr"/>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122" t="inlineStr">
        <is>
          <t>Cadangan kerugian penurunan nilai, akhir periode</t>
        </is>
      </c>
      <c r="B20" s="89" t="n"/>
      <c r="C20" s="113" t="n">
        <v>1134.065</v>
      </c>
      <c r="D20" s="113" t="n">
        <v>1467.199</v>
      </c>
      <c r="E20" s="113" t="n">
        <v>3422.325</v>
      </c>
      <c r="F20" s="113" t="n">
        <v>3953.699</v>
      </c>
      <c r="G20" s="113" t="n">
        <v>3579.119</v>
      </c>
      <c r="H20" s="113" t="n">
        <v>4618.047</v>
      </c>
      <c r="I20" s="113" t="n">
        <v>3922.68</v>
      </c>
      <c r="J20" s="113" t="n">
        <v>3515.53</v>
      </c>
      <c r="K20" s="113" t="n"/>
      <c r="L20" s="113" t="n"/>
      <c r="M20" s="113" t="n"/>
      <c r="N20" s="113" t="n"/>
      <c r="O20" s="113" t="n"/>
      <c r="P20" s="113" t="n"/>
      <c r="Q20" s="113" t="n"/>
      <c r="R20" s="113" t="n"/>
      <c r="S20" s="113" t="n"/>
      <c r="T20" s="113" t="n"/>
      <c r="U20" s="113" t="n"/>
      <c r="V20" s="113" t="n"/>
      <c r="W20" s="113" t="n"/>
      <c r="X20" s="113" t="n"/>
      <c r="Y20" s="113" t="n"/>
      <c r="Z20" s="113" t="n"/>
      <c r="AA20" s="113" t="n"/>
      <c r="AB20" s="113" t="n"/>
      <c r="AC20" s="113" t="n"/>
      <c r="AD20" s="113" t="n"/>
      <c r="AE20" s="113" t="n"/>
      <c r="AF20" s="113" t="n"/>
      <c r="AG20" s="113" t="n"/>
      <c r="AH20" s="113" t="n"/>
      <c r="AI20" s="113" t="n"/>
      <c r="AJ20" s="113" t="n"/>
      <c r="AK20" s="113" t="n"/>
      <c r="AL20" s="113" t="n"/>
      <c r="AM20" s="113" t="n"/>
      <c r="AN20" s="113" t="n"/>
      <c r="AO20" s="113" t="n"/>
      <c r="AP20" s="113" t="n"/>
    </row>
    <row r="21" ht="35" customHeight="1" s="173" thickBot="1">
      <c r="A21" s="80" t="inlineStr">
        <is>
          <t>Rasio pinjaman</t>
        </is>
      </c>
      <c r="B21" s="80" t="n"/>
      <c r="C21" s="76" t="n"/>
      <c r="D21" s="76" t="n"/>
      <c r="E21" s="76" t="n"/>
      <c r="F21" s="76" t="n"/>
      <c r="G21" s="76" t="n"/>
      <c r="H21" s="76" t="n"/>
      <c r="I21" s="76" t="n"/>
      <c r="J21" s="76" t="n"/>
      <c r="K21" s="77" t="n"/>
      <c r="L21" s="78" t="n"/>
      <c r="M21" s="76" t="n"/>
      <c r="N21" s="76" t="n"/>
      <c r="O21" s="76" t="n"/>
      <c r="P21" s="76" t="n"/>
      <c r="Q21" s="76" t="n"/>
      <c r="R21" s="76" t="n"/>
      <c r="S21" s="76" t="n"/>
      <c r="T21" s="76" t="n"/>
      <c r="U21" s="77" t="n"/>
      <c r="V21" s="78" t="n"/>
      <c r="W21" s="76" t="n"/>
      <c r="X21" s="76" t="n"/>
      <c r="Y21" s="76" t="n"/>
      <c r="Z21" s="76" t="n"/>
      <c r="AA21" s="76" t="n"/>
      <c r="AB21" s="76" t="n"/>
      <c r="AC21" s="76" t="n"/>
      <c r="AD21" s="76" t="n"/>
      <c r="AE21" s="77" t="n"/>
      <c r="AF21" s="78" t="n"/>
      <c r="AG21" s="76" t="n"/>
      <c r="AH21" s="76" t="n"/>
      <c r="AI21" s="76" t="n"/>
      <c r="AJ21" s="76" t="n"/>
      <c r="AK21" s="76" t="n"/>
      <c r="AL21" s="76" t="n"/>
      <c r="AM21" s="76" t="n"/>
      <c r="AN21" s="76" t="n"/>
      <c r="AO21" s="77" t="n"/>
      <c r="AP21" s="78" t="n"/>
    </row>
    <row r="22" ht="35" customHeight="1" s="173" thickBot="1">
      <c r="A22" s="81" t="inlineStr">
        <is>
          <t>Non-performing financing - gross</t>
        </is>
      </c>
      <c r="B22" s="81" t="n"/>
      <c r="C22" s="123" t="n">
        <v/>
      </c>
      <c r="D22" s="123" t="n">
        <v/>
      </c>
      <c r="E22" s="123" t="n">
        <v/>
      </c>
      <c r="F22" s="123" t="n">
        <v>1.68</v>
      </c>
      <c r="G22" s="123" t="n">
        <v>1.43e-08</v>
      </c>
      <c r="H22" s="123" t="n">
        <v>1.36e-08</v>
      </c>
      <c r="I22" s="123" t="n">
        <v>1.6e-14</v>
      </c>
      <c r="J22" s="123" t="n">
        <v>1.54e-14</v>
      </c>
      <c r="K22" s="124" t="n"/>
      <c r="L22" s="125" t="n"/>
      <c r="M22" s="123" t="n"/>
      <c r="N22" s="123" t="n"/>
      <c r="O22" s="123" t="n"/>
      <c r="P22" s="123" t="n"/>
      <c r="Q22" s="123" t="n"/>
      <c r="R22" s="123" t="n"/>
      <c r="S22" s="123" t="n"/>
      <c r="T22" s="123" t="n"/>
      <c r="U22" s="124" t="n"/>
      <c r="V22" s="125" t="n"/>
      <c r="W22" s="123" t="n"/>
      <c r="X22" s="123" t="n"/>
      <c r="Y22" s="123" t="n"/>
      <c r="Z22" s="123" t="n"/>
      <c r="AA22" s="123" t="n"/>
      <c r="AB22" s="123" t="n"/>
      <c r="AC22" s="123" t="n"/>
      <c r="AD22" s="123" t="n"/>
      <c r="AE22" s="124" t="n"/>
      <c r="AF22" s="125" t="n"/>
      <c r="AG22" s="123" t="n"/>
      <c r="AH22" s="123" t="n"/>
      <c r="AI22" s="123" t="n"/>
      <c r="AJ22" s="123" t="n"/>
      <c r="AK22" s="123" t="n"/>
      <c r="AL22" s="123" t="n"/>
      <c r="AM22" s="123" t="n"/>
      <c r="AN22" s="123" t="n"/>
      <c r="AO22" s="124" t="n"/>
      <c r="AP22" s="125" t="n"/>
    </row>
    <row r="23" ht="35" customHeight="1" s="173" thickBot="1">
      <c r="A23" s="81" t="inlineStr">
        <is>
          <t>Non-performing financing - net</t>
        </is>
      </c>
      <c r="B23" s="81" t="n"/>
      <c r="C23" s="123" t="n">
        <v/>
      </c>
      <c r="D23" s="123" t="n">
        <v/>
      </c>
      <c r="E23" s="123" t="n">
        <v/>
      </c>
      <c r="F23" s="123" t="n">
        <v>0.37</v>
      </c>
      <c r="G23" s="123" t="n">
        <v>0.44</v>
      </c>
      <c r="H23" s="123" t="n">
        <v>4e-09</v>
      </c>
      <c r="I23" s="123" t="n">
        <v>4.4e-15</v>
      </c>
      <c r="J23" s="123" t="n">
        <v>6.9e-15</v>
      </c>
      <c r="K23" s="124" t="n"/>
      <c r="L23" s="125" t="n"/>
      <c r="M23" s="123" t="n"/>
      <c r="N23" s="123" t="n"/>
      <c r="O23" s="123" t="n"/>
      <c r="P23" s="123" t="n"/>
      <c r="Q23" s="123" t="n"/>
      <c r="R23" s="123" t="n"/>
      <c r="S23" s="123" t="n"/>
      <c r="T23" s="123" t="n"/>
      <c r="U23" s="124" t="n"/>
      <c r="V23" s="125" t="n"/>
      <c r="W23" s="123" t="n"/>
      <c r="X23" s="123" t="n"/>
      <c r="Y23" s="123" t="n"/>
      <c r="Z23" s="123" t="n"/>
      <c r="AA23" s="123" t="n"/>
      <c r="AB23" s="123" t="n"/>
      <c r="AC23" s="123" t="n"/>
      <c r="AD23" s="123" t="n"/>
      <c r="AE23" s="124" t="n"/>
      <c r="AF23" s="125" t="n"/>
      <c r="AG23" s="123" t="n"/>
      <c r="AH23" s="123" t="n"/>
      <c r="AI23" s="123" t="n"/>
      <c r="AJ23" s="123" t="n"/>
      <c r="AK23" s="123" t="n"/>
      <c r="AL23" s="123" t="n"/>
      <c r="AM23" s="123" t="n"/>
      <c r="AN23" s="123" t="n"/>
      <c r="AO23" s="124" t="n"/>
      <c r="AP23" s="125" t="n"/>
    </row>
  </sheetData>
  <mergeCells count="2">
    <mergeCell ref="A1:C1"/>
    <mergeCell ref="A2:C2"/>
  </mergeCells>
  <dataValidations count="1">
    <dataValidation sqref="C7:J7 C8:AP8 C10:J12 C14:D15 C16:AP16 C17:J19 C20:AP20 C22:J23 E14:AP14 E15:J15 M7:T7 M10:T12 M15:T15 M17:T19 M22:T23 W7:AD7 W10:AD12 W15:AD15 W17:AD19 W22:AD23 AG7:AN7 AG10:AN12 AG15:AN15 AG17:AN19 AG22:AN2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3.xml><?xml version="1.0" encoding="utf-8"?>
<worksheet xmlns="http://schemas.openxmlformats.org/spreadsheetml/2006/main">
  <sheetPr>
    <outlinePr summaryBelow="1" summaryRight="1"/>
    <pageSetUpPr/>
  </sheetPr>
  <dimension ref="A1:P18"/>
  <sheetViews>
    <sheetView showGridLines="0" topLeftCell="A1" workbookViewId="0">
      <pane xSplit="2" ySplit="3" topLeftCell="C4" activePane="bottomRight" state="frozen"/>
      <selection pane="topRight"/>
      <selection pane="bottomLeft"/>
      <selection pane="bottomRight" activeCell="A5" sqref="A5:A18"/>
    </sheetView>
  </sheetViews>
  <sheetFormatPr baseColWidth="10" defaultColWidth="9.3984375" defaultRowHeight="15"/>
  <cols>
    <col collapsed="1" width="73.19921875" customWidth="1" style="171" min="1" max="1"/>
    <col width="26" customWidth="1" style="171" min="2" max="2"/>
    <col collapsed="1" width="21" customWidth="1" style="171" min="3" max="16"/>
    <col collapsed="1" width="9.3984375" customWidth="1" style="171" min="17"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row>
    <row r="5" ht="18" customHeight="1" s="173" thickBot="1">
      <c r="A5" s="111" t="inlineStr">
        <is>
          <t>Giro - Total</t>
        </is>
      </c>
      <c r="B5" s="112" t="n"/>
      <c r="C5" s="113" t="n">
        <v>25881.912</v>
      </c>
      <c r="D5" s="113" t="n">
        <v>23738.157</v>
      </c>
      <c r="E5" s="113" t="n">
        <v>26604.674</v>
      </c>
      <c r="F5" s="113" t="n">
        <v>25578.699</v>
      </c>
      <c r="G5" s="113" t="n">
        <v>28811.398</v>
      </c>
      <c r="H5" s="113" t="n"/>
      <c r="I5" s="113" t="n"/>
      <c r="J5" s="113" t="n"/>
      <c r="K5" s="113" t="n"/>
      <c r="L5" s="113" t="n"/>
      <c r="M5" s="113" t="n"/>
      <c r="N5" s="113" t="n"/>
      <c r="O5" s="113" t="n"/>
      <c r="P5" s="113" t="n"/>
    </row>
    <row r="6" ht="18" customHeight="1" s="173" thickBot="1">
      <c r="A6" s="118" t="inlineStr">
        <is>
          <t>Giro - Pihak Berelasi - Total</t>
        </is>
      </c>
      <c r="B6" s="112" t="n"/>
      <c r="C6" s="113" t="n">
        <v>47.536</v>
      </c>
      <c r="D6" s="113" t="n">
        <v>57.708</v>
      </c>
      <c r="E6" s="113" t="n">
        <v>50.003</v>
      </c>
      <c r="F6" s="113" t="n">
        <v>89.637</v>
      </c>
      <c r="G6" s="113" t="n">
        <v>36.683</v>
      </c>
      <c r="H6" s="113" t="n"/>
      <c r="I6" s="113" t="n"/>
      <c r="J6" s="113" t="n"/>
      <c r="K6" s="113" t="n"/>
      <c r="L6" s="113" t="n"/>
      <c r="M6" s="113" t="n"/>
      <c r="N6" s="113" t="n"/>
      <c r="O6" s="113" t="n"/>
      <c r="P6" s="113" t="n"/>
    </row>
    <row r="7" ht="18" customHeight="1" s="173" thickBot="1">
      <c r="A7" s="121" t="inlineStr">
        <is>
          <t>Giro - Pihak Berelasi - Rupiah</t>
        </is>
      </c>
      <c r="B7" s="112" t="n"/>
      <c r="C7" s="114" t="n">
        <v>13.884</v>
      </c>
      <c r="D7" s="114" t="n">
        <v>13.47</v>
      </c>
      <c r="E7" s="114" t="n">
        <v>17.005</v>
      </c>
      <c r="F7" s="114" t="n">
        <v>34.527</v>
      </c>
      <c r="G7" s="114" t="n">
        <v>7.684</v>
      </c>
      <c r="H7" s="114" t="n"/>
      <c r="I7" s="114" t="n"/>
      <c r="J7" s="114" t="n"/>
      <c r="K7" s="114" t="n"/>
      <c r="L7" s="114" t="n"/>
      <c r="M7" s="114" t="n"/>
      <c r="N7" s="114" t="n"/>
      <c r="O7" s="114" t="n"/>
      <c r="P7" s="114" t="n"/>
    </row>
    <row r="8" ht="18" customHeight="1" s="173" thickBot="1">
      <c r="A8" s="121" t="inlineStr">
        <is>
          <t>Giro - Pihak Berelasi - Mata uang asing</t>
        </is>
      </c>
      <c r="B8" s="112" t="n"/>
      <c r="C8" s="114" t="n">
        <v>33.652</v>
      </c>
      <c r="D8" s="114" t="n">
        <v>44.238</v>
      </c>
      <c r="E8" s="114" t="n">
        <v>32.998</v>
      </c>
      <c r="F8" s="114" t="n">
        <v>55.11</v>
      </c>
      <c r="G8" s="114" t="n">
        <v>28.999</v>
      </c>
      <c r="H8" s="114" t="n"/>
      <c r="I8" s="114" t="n"/>
      <c r="J8" s="114" t="n"/>
      <c r="K8" s="114" t="n"/>
      <c r="L8" s="114" t="n"/>
      <c r="M8" s="114" t="n"/>
      <c r="N8" s="114" t="n"/>
      <c r="O8" s="114" t="n"/>
      <c r="P8" s="114" t="n"/>
    </row>
    <row r="9" ht="18" customHeight="1" s="173" thickBot="1">
      <c r="A9" s="118" t="inlineStr">
        <is>
          <t>Giro - Pihak Ketiga - Total</t>
        </is>
      </c>
      <c r="B9" s="112" t="n"/>
      <c r="C9" s="113" t="n">
        <v>25834.376</v>
      </c>
      <c r="D9" s="113" t="n">
        <v>23680.449</v>
      </c>
      <c r="E9" s="113" t="n">
        <v>26554.671</v>
      </c>
      <c r="F9" s="113" t="n">
        <v>25489.063</v>
      </c>
      <c r="G9" s="113" t="n">
        <v>28774.715</v>
      </c>
      <c r="H9" s="113" t="n"/>
      <c r="I9" s="113" t="n"/>
      <c r="J9" s="113" t="n"/>
      <c r="K9" s="113" t="n"/>
      <c r="L9" s="113" t="n"/>
      <c r="M9" s="113" t="n"/>
      <c r="N9" s="113" t="n"/>
      <c r="O9" s="113" t="n"/>
      <c r="P9" s="113" t="n"/>
    </row>
    <row r="10" ht="18" customHeight="1" s="173" thickBot="1">
      <c r="A10" s="121" t="inlineStr">
        <is>
          <t>Giro - Pihak Ketiga - Rupiah</t>
        </is>
      </c>
      <c r="B10" s="112" t="n"/>
      <c r="C10" s="114" t="n">
        <v>17687.143</v>
      </c>
      <c r="D10" s="114" t="n">
        <v>12232.35</v>
      </c>
      <c r="E10" s="114" t="n">
        <v>15805.662</v>
      </c>
      <c r="F10" s="114" t="n">
        <v>16454.831</v>
      </c>
      <c r="G10" s="114" t="n">
        <v>15902.823</v>
      </c>
      <c r="H10" s="114" t="n"/>
      <c r="I10" s="114" t="n"/>
      <c r="J10" s="114" t="n"/>
      <c r="K10" s="114" t="n"/>
      <c r="L10" s="114" t="n"/>
      <c r="M10" s="114" t="n"/>
      <c r="N10" s="114" t="n"/>
      <c r="O10" s="114" t="n"/>
      <c r="P10" s="114" t="n"/>
    </row>
    <row r="11" ht="18" customHeight="1" s="173" thickBot="1">
      <c r="A11" s="121" t="inlineStr">
        <is>
          <t>Giro - Pihak Ketiga - Mata uang asing</t>
        </is>
      </c>
      <c r="B11" s="112" t="n"/>
      <c r="C11" s="114" t="n">
        <v>8147.233</v>
      </c>
      <c r="D11" s="114" t="n">
        <v>11448.099</v>
      </c>
      <c r="E11" s="114" t="n">
        <v>10749.009</v>
      </c>
      <c r="F11" s="114" t="n">
        <v>9034.232</v>
      </c>
      <c r="G11" s="114" t="n">
        <v>12871.892</v>
      </c>
      <c r="H11" s="114" t="n"/>
      <c r="I11" s="114" t="n"/>
      <c r="J11" s="114" t="n"/>
      <c r="K11" s="114" t="n"/>
      <c r="L11" s="114" t="n"/>
      <c r="M11" s="114" t="n"/>
      <c r="N11" s="114" t="n"/>
      <c r="O11" s="114" t="n"/>
      <c r="P11" s="114" t="n"/>
    </row>
    <row r="12" ht="18" customHeight="1" s="173" thickBot="1">
      <c r="A12" s="111" t="inlineStr">
        <is>
          <t>Giro wadiah - Total</t>
        </is>
      </c>
      <c r="B12" s="112" t="n"/>
      <c r="C12" s="113" t="n">
        <v>40.873</v>
      </c>
      <c r="D12" s="113" t="n">
        <v>27.645</v>
      </c>
      <c r="E12" s="113" t="n">
        <v>24.009</v>
      </c>
      <c r="F12" s="113" t="n">
        <v>6.792</v>
      </c>
      <c r="G12" s="113" t="n">
        <v>42.562</v>
      </c>
      <c r="H12" s="113" t="n"/>
      <c r="I12" s="113" t="n"/>
      <c r="J12" s="113" t="n"/>
      <c r="K12" s="113" t="n"/>
      <c r="L12" s="113" t="n"/>
      <c r="M12" s="113" t="n"/>
      <c r="N12" s="113" t="n"/>
      <c r="O12" s="113" t="n"/>
      <c r="P12" s="113" t="n"/>
    </row>
    <row r="13" ht="18" customHeight="1" s="173" thickBot="1">
      <c r="A13" s="118" t="inlineStr">
        <is>
          <t>Giro wadiah - Pihak Berelasi - Total</t>
        </is>
      </c>
      <c r="B13" s="112" t="n"/>
      <c r="C13" s="113" t="inlineStr"/>
      <c r="D13" s="113" t="inlineStr"/>
      <c r="E13" s="113" t="inlineStr"/>
      <c r="F13" s="113" t="inlineStr"/>
      <c r="G13" s="113" t="inlineStr"/>
      <c r="H13" s="113" t="n"/>
      <c r="I13" s="113" t="n"/>
      <c r="J13" s="113" t="n"/>
      <c r="K13" s="113" t="n"/>
      <c r="L13" s="113" t="n"/>
      <c r="M13" s="113" t="n"/>
      <c r="N13" s="113" t="n"/>
      <c r="O13" s="113" t="n"/>
      <c r="P13" s="113" t="n"/>
    </row>
    <row r="14" hidden="1" ht="18" customHeight="1" s="173" thickBot="1">
      <c r="A14" s="121" t="inlineStr">
        <is>
          <t>Giro wadiah - Pihak Berelasi - Rupiah</t>
        </is>
      </c>
      <c r="B14" s="112" t="n"/>
      <c r="C14" s="114" t="inlineStr"/>
      <c r="D14" s="114" t="inlineStr"/>
      <c r="E14" s="114" t="inlineStr"/>
      <c r="F14" s="114" t="inlineStr"/>
      <c r="G14" s="114" t="inlineStr"/>
      <c r="H14" s="114" t="n"/>
      <c r="I14" s="114" t="n"/>
      <c r="J14" s="114" t="n"/>
      <c r="K14" s="114" t="n"/>
      <c r="L14" s="114" t="n"/>
      <c r="M14" s="114" t="n"/>
      <c r="N14" s="114" t="n"/>
      <c r="O14" s="114" t="n"/>
      <c r="P14" s="114" t="n"/>
    </row>
    <row r="15" hidden="1" ht="18" customHeight="1" s="173" thickBot="1">
      <c r="A15" s="121" t="inlineStr">
        <is>
          <t>Giro wadiah - Pihak Berelasi - Mata uang asing</t>
        </is>
      </c>
      <c r="B15" s="112" t="n"/>
      <c r="C15" s="114" t="inlineStr"/>
      <c r="D15" s="114" t="inlineStr"/>
      <c r="E15" s="114" t="inlineStr"/>
      <c r="F15" s="114" t="inlineStr"/>
      <c r="G15" s="114" t="inlineStr"/>
      <c r="H15" s="114" t="n"/>
      <c r="I15" s="114" t="n"/>
      <c r="J15" s="114" t="n"/>
      <c r="K15" s="114" t="n"/>
      <c r="L15" s="114" t="n"/>
      <c r="M15" s="114" t="n"/>
      <c r="N15" s="114" t="n"/>
      <c r="O15" s="114" t="n"/>
      <c r="P15" s="114" t="n"/>
    </row>
    <row r="16" ht="18" customHeight="1" s="173" thickBot="1">
      <c r="A16" s="118" t="inlineStr">
        <is>
          <t>Giro wadiah - Pihak Ketiga - Total</t>
        </is>
      </c>
      <c r="B16" s="112" t="n"/>
      <c r="C16" s="113" t="n">
        <v>40.873</v>
      </c>
      <c r="D16" s="113" t="n">
        <v>27.645</v>
      </c>
      <c r="E16" s="113" t="n">
        <v>24.009</v>
      </c>
      <c r="F16" s="113" t="n">
        <v>6.792</v>
      </c>
      <c r="G16" s="113" t="n">
        <v>42.562</v>
      </c>
      <c r="H16" s="113" t="n"/>
      <c r="I16" s="113" t="n"/>
      <c r="J16" s="113" t="n"/>
      <c r="K16" s="113" t="n"/>
      <c r="L16" s="113" t="n"/>
      <c r="M16" s="113" t="n"/>
      <c r="N16" s="113" t="n"/>
      <c r="O16" s="113" t="n"/>
      <c r="P16" s="113" t="n"/>
    </row>
    <row r="17" ht="18" customHeight="1" s="173" thickBot="1">
      <c r="A17" s="121" t="inlineStr">
        <is>
          <t>Giro wadiah - Pihak Ketiga - Rupiah</t>
        </is>
      </c>
      <c r="B17" s="112" t="n"/>
      <c r="C17" s="114" t="n">
        <v>40.873</v>
      </c>
      <c r="D17" s="114" t="n">
        <v>27.645</v>
      </c>
      <c r="E17" s="114" t="n">
        <v>24.009</v>
      </c>
      <c r="F17" s="114" t="n">
        <v>6.792</v>
      </c>
      <c r="G17" s="114" t="n">
        <v>42.562</v>
      </c>
      <c r="H17" s="114" t="n"/>
      <c r="I17" s="114" t="n"/>
      <c r="J17" s="114" t="n"/>
      <c r="K17" s="114" t="n"/>
      <c r="L17" s="114" t="n"/>
      <c r="M17" s="114" t="n"/>
      <c r="N17" s="114" t="n"/>
      <c r="O17" s="114" t="n"/>
      <c r="P17" s="114" t="n"/>
    </row>
    <row r="18" hidden="1" ht="18" customHeight="1" s="173" thickBot="1">
      <c r="A18" s="121" t="inlineStr">
        <is>
          <t>Giro wadiah - Pihak Ketiga - Mata uang asing</t>
        </is>
      </c>
      <c r="B18" s="112" t="n"/>
      <c r="C18" s="114" t="inlineStr"/>
      <c r="D18" s="114" t="inlineStr"/>
      <c r="E18" s="114" t="inlineStr"/>
      <c r="F18" s="114" t="inlineStr"/>
      <c r="G18" s="114" t="inlineStr"/>
      <c r="H18" s="114" t="n"/>
      <c r="I18" s="114" t="n"/>
      <c r="J18" s="114" t="n"/>
      <c r="K18" s="114" t="n"/>
      <c r="L18" s="114" t="n"/>
      <c r="M18" s="114" t="n"/>
      <c r="N18" s="114" t="n"/>
      <c r="O18" s="114" t="n"/>
      <c r="P18" s="114" t="n"/>
    </row>
  </sheetData>
  <mergeCells count="1">
    <mergeCell ref="A1:C1"/>
  </mergeCells>
  <dataValidations count="2">
    <dataValidation sqref="C7:P8 C10:P11 C14:P15 C17:P18" showDropDown="0" showInputMessage="0" showErrorMessage="1" allowBlank="1" errorTitle="Invalid Data Type" error="Please input data in Numeric Data Type" type="decimal">
      <formula1>-9.99999999999999E+33</formula1>
      <formula2>9.99999999999999E+33</formula2>
    </dataValidation>
    <dataValidation sqref="C5:P6 C9:P9 C12:P13 C16:P16"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4.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Tabungan - Total</t>
        </is>
      </c>
      <c r="B5" s="112" t="n"/>
      <c r="C5" s="113" t="n">
        <v>9190.329</v>
      </c>
      <c r="D5" s="113" t="n">
        <v>13454.911</v>
      </c>
      <c r="E5" s="113" t="n">
        <v>14470.875</v>
      </c>
      <c r="F5" s="113" t="n">
        <v>16909.497</v>
      </c>
      <c r="G5" s="113" t="n">
        <v>21245.058</v>
      </c>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Tabungan - Pihak Berelasi - Total</t>
        </is>
      </c>
      <c r="B6" s="112" t="n"/>
      <c r="C6" s="113" t="n">
        <v>21.764</v>
      </c>
      <c r="D6" s="113" t="n">
        <v>59.173</v>
      </c>
      <c r="E6" s="113" t="n">
        <v>87.67</v>
      </c>
      <c r="F6" s="113" t="n">
        <v>71.738</v>
      </c>
      <c r="G6" s="113" t="n">
        <v>174.468</v>
      </c>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Tabungan - Pihak Berelasi - Rupiah</t>
        </is>
      </c>
      <c r="B7" s="112" t="n"/>
      <c r="C7" s="114" t="n">
        <v>16.919</v>
      </c>
      <c r="D7" s="114" t="n">
        <v>44.849</v>
      </c>
      <c r="E7" s="114" t="n">
        <v>73.697</v>
      </c>
      <c r="F7" s="114" t="n">
        <v>53.608</v>
      </c>
      <c r="G7" s="114" t="n">
        <v>160.202</v>
      </c>
      <c r="H7" s="114" t="n"/>
      <c r="I7" s="114" t="n"/>
      <c r="J7" s="114" t="n"/>
      <c r="K7" s="114" t="n"/>
      <c r="L7" s="114" t="n"/>
      <c r="M7" s="114" t="n"/>
      <c r="N7" s="114" t="n"/>
      <c r="O7" s="114" t="n"/>
      <c r="P7" s="114" t="n"/>
      <c r="Q7" s="114" t="n"/>
      <c r="R7" s="114" t="n"/>
      <c r="S7" s="114" t="n"/>
      <c r="T7" s="114" t="n"/>
      <c r="U7" s="114" t="n"/>
      <c r="V7" s="114" t="n"/>
    </row>
    <row r="8" ht="18" customHeight="1" s="173" thickBot="1">
      <c r="A8" s="121" t="inlineStr">
        <is>
          <t>Tabungan - Pihak Berelasi - Mata uang asing</t>
        </is>
      </c>
      <c r="B8" s="112" t="n"/>
      <c r="C8" s="114" t="n">
        <v>4.845</v>
      </c>
      <c r="D8" s="114" t="n">
        <v>14.324</v>
      </c>
      <c r="E8" s="114" t="n">
        <v>13.973</v>
      </c>
      <c r="F8" s="114" t="n">
        <v>18.13</v>
      </c>
      <c r="G8" s="114" t="n">
        <v>14.266</v>
      </c>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Tabungan - Pihak Ketiga - Total</t>
        </is>
      </c>
      <c r="B9" s="112" t="n"/>
      <c r="C9" s="113" t="n">
        <v>9168.565000000001</v>
      </c>
      <c r="D9" s="113" t="n">
        <v>13395.738</v>
      </c>
      <c r="E9" s="113" t="n">
        <v>14383.205</v>
      </c>
      <c r="F9" s="113" t="n">
        <v>16837.759</v>
      </c>
      <c r="G9" s="113" t="n">
        <v>21070.59</v>
      </c>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Tabungan - Pihak Ketiga - Rupiah</t>
        </is>
      </c>
      <c r="B10" s="112" t="n"/>
      <c r="C10" s="114" t="n">
        <v>8753.700000000001</v>
      </c>
      <c r="D10" s="114" t="n">
        <v>12723.586</v>
      </c>
      <c r="E10" s="114" t="n">
        <v>13388.6</v>
      </c>
      <c r="F10" s="114" t="n">
        <v>15371.845</v>
      </c>
      <c r="G10" s="114" t="n">
        <v>19386.265</v>
      </c>
      <c r="H10" s="114" t="n"/>
      <c r="I10" s="114" t="n"/>
      <c r="J10" s="114" t="n"/>
      <c r="K10" s="114" t="n"/>
      <c r="L10" s="114" t="n"/>
      <c r="M10" s="114" t="n"/>
      <c r="N10" s="114" t="n"/>
      <c r="O10" s="114" t="n"/>
      <c r="P10" s="114" t="n"/>
      <c r="Q10" s="114" t="n"/>
      <c r="R10" s="114" t="n"/>
      <c r="S10" s="114" t="n"/>
      <c r="T10" s="114" t="n"/>
      <c r="U10" s="114" t="n"/>
      <c r="V10" s="114" t="n"/>
    </row>
    <row r="11" ht="18" customHeight="1" s="173" thickBot="1">
      <c r="A11" s="121" t="inlineStr">
        <is>
          <t>Tabungan - Pihak Ketiga - Mata uang asing</t>
        </is>
      </c>
      <c r="B11" s="112" t="n"/>
      <c r="C11" s="114" t="n">
        <v>414.865</v>
      </c>
      <c r="D11" s="114" t="n">
        <v>672.152</v>
      </c>
      <c r="E11" s="114" t="n">
        <v>994.605</v>
      </c>
      <c r="F11" s="114" t="n">
        <v>1465.914</v>
      </c>
      <c r="G11" s="114" t="n">
        <v>1684.325</v>
      </c>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Tabungan wadiah - Total</t>
        </is>
      </c>
      <c r="B12" s="112" t="n"/>
      <c r="C12" s="113" t="n">
        <v>2026.684</v>
      </c>
      <c r="D12" s="113" t="n">
        <v>2177.622</v>
      </c>
      <c r="E12" s="113" t="n">
        <v>2197.988</v>
      </c>
      <c r="F12" s="113" t="n">
        <v>2118.289</v>
      </c>
      <c r="G12" s="113" t="n">
        <v>2237.023</v>
      </c>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Tabungan wadiah - Pihak Berelasi - Total</t>
        </is>
      </c>
      <c r="B13" s="112" t="n"/>
      <c r="C13" s="113" t="n">
        <v>0.384</v>
      </c>
      <c r="D13" s="113" t="n">
        <v>0.37</v>
      </c>
      <c r="E13" s="113" t="n">
        <v>0.5</v>
      </c>
      <c r="F13" s="113" t="n">
        <v>0.615</v>
      </c>
      <c r="G13" s="113" t="n">
        <v>0.61</v>
      </c>
      <c r="H13" s="113" t="n"/>
      <c r="I13" s="113" t="n"/>
      <c r="J13" s="113" t="n"/>
      <c r="K13" s="113" t="n"/>
      <c r="L13" s="113" t="n"/>
      <c r="M13" s="113" t="n"/>
      <c r="N13" s="113" t="n"/>
      <c r="O13" s="113" t="n"/>
      <c r="P13" s="113" t="n"/>
      <c r="Q13" s="113" t="n"/>
      <c r="R13" s="113" t="n"/>
      <c r="S13" s="113" t="n"/>
      <c r="T13" s="113" t="n"/>
      <c r="U13" s="113" t="n"/>
      <c r="V13" s="113" t="n"/>
    </row>
    <row r="14" ht="18" customHeight="1" s="173" thickBot="1">
      <c r="A14" s="121" t="inlineStr">
        <is>
          <t>Tabungan wadiah - Pihak Berelasi - Rupiah</t>
        </is>
      </c>
      <c r="B14" s="112" t="n"/>
      <c r="C14" s="114" t="n">
        <v>0.384</v>
      </c>
      <c r="D14" s="114" t="n">
        <v>0.37</v>
      </c>
      <c r="E14" s="114" t="n">
        <v>0.5</v>
      </c>
      <c r="F14" s="114" t="n">
        <v>0.615</v>
      </c>
      <c r="G14" s="114" t="n">
        <v>0.61</v>
      </c>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Tabungan wadiah - Pihak Berelasi - Mata uang asing</t>
        </is>
      </c>
      <c r="B15" s="112" t="n"/>
      <c r="C15" s="114" t="inlineStr"/>
      <c r="D15" s="114" t="inlineStr"/>
      <c r="E15" s="114" t="inlineStr"/>
      <c r="F15" s="114" t="inlineStr"/>
      <c r="G15" s="114" t="inlineStr"/>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Tabungan wadiah - Pihak Ketiga - Total</t>
        </is>
      </c>
      <c r="B16" s="112" t="n"/>
      <c r="C16" s="113" t="n">
        <v>2026.3</v>
      </c>
      <c r="D16" s="113" t="n">
        <v>2177.252</v>
      </c>
      <c r="E16" s="113" t="n">
        <v>2197.488</v>
      </c>
      <c r="F16" s="113" t="n">
        <v>2117.674</v>
      </c>
      <c r="G16" s="113" t="n">
        <v>2236.413</v>
      </c>
      <c r="H16" s="113" t="n"/>
      <c r="I16" s="113" t="n"/>
      <c r="J16" s="113" t="n"/>
      <c r="K16" s="113" t="n"/>
      <c r="L16" s="113" t="n"/>
      <c r="M16" s="113" t="n"/>
      <c r="N16" s="113" t="n"/>
      <c r="O16" s="113" t="n"/>
      <c r="P16" s="113" t="n"/>
      <c r="Q16" s="113" t="n"/>
      <c r="R16" s="113" t="n"/>
      <c r="S16" s="113" t="n"/>
      <c r="T16" s="113" t="n"/>
      <c r="U16" s="113" t="n"/>
      <c r="V16" s="113" t="n"/>
    </row>
    <row r="17" ht="18" customHeight="1" s="173" thickBot="1">
      <c r="A17" s="121" t="inlineStr">
        <is>
          <t>Tabungan wadiah - Pihak Ketiga - Rupiah</t>
        </is>
      </c>
      <c r="B17" s="112" t="n"/>
      <c r="C17" s="114" t="n">
        <v>2026.3</v>
      </c>
      <c r="D17" s="114" t="n">
        <v>2177.252</v>
      </c>
      <c r="E17" s="114" t="n">
        <v>2197.488</v>
      </c>
      <c r="F17" s="114" t="n">
        <v>2117.674</v>
      </c>
      <c r="G17" s="114" t="n">
        <v>2236.413</v>
      </c>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Tabungan wadiah - Pihak Ketiga - Mata uang asing</t>
        </is>
      </c>
      <c r="B18" s="112" t="n"/>
      <c r="C18" s="114" t="inlineStr"/>
      <c r="D18" s="114" t="inlineStr"/>
      <c r="E18" s="114" t="inlineStr"/>
      <c r="F18" s="114" t="inlineStr"/>
      <c r="G18" s="114" t="inlineStr"/>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count="2">
    <dataValidation sqref="C5:V6 C9:V9 C12:V13 C16:V16" showDropDown="0" showInputMessage="1" showErrorMessage="1" allowBlank="1" errorTitle="Invalid Data Type" error="Please input data in Numeric Data Type" type="decimal">
      <formula1>-9.99999999999999E+33</formula1>
      <formula2>9.99999999999999E+33</formula2>
    </dataValidation>
    <dataValidation sqref="C7:V8 C10:V11 C14:V15 C17:V1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5.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Deposito berjangka dan deposito wakalah</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Deposito berjangka - Total</t>
        </is>
      </c>
      <c r="B5" s="112" t="n"/>
      <c r="C5" s="113" t="n">
        <v>63334.429</v>
      </c>
      <c r="D5" s="113" t="n">
        <v>65624.952</v>
      </c>
      <c r="E5" s="113" t="n">
        <v>54980.21</v>
      </c>
      <c r="F5" s="113" t="n">
        <v>67105.181</v>
      </c>
      <c r="G5" s="113" t="n">
        <v>68735.288</v>
      </c>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Deposito berjangka - Pihak Berelasi - Total</t>
        </is>
      </c>
      <c r="B6" s="112" t="n"/>
      <c r="C6" s="113" t="n">
        <v>4177.904</v>
      </c>
      <c r="D6" s="113" t="n">
        <v>963.633</v>
      </c>
      <c r="E6" s="113" t="n">
        <v>346.103</v>
      </c>
      <c r="F6" s="113" t="n">
        <v>159.801</v>
      </c>
      <c r="G6" s="113" t="n">
        <v>100.709</v>
      </c>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Deposito berjangka - Pihak Berelasi - Rupiah</t>
        </is>
      </c>
      <c r="B7" s="112" t="n"/>
      <c r="C7" s="114" t="n">
        <v>4165.729</v>
      </c>
      <c r="D7" s="114" t="n">
        <v>940.282</v>
      </c>
      <c r="E7" s="114" t="n">
        <v>341.854</v>
      </c>
      <c r="F7" s="114" t="n">
        <v>129.034</v>
      </c>
      <c r="G7" s="114" t="n">
        <v>76.373</v>
      </c>
      <c r="H7" s="114" t="n"/>
      <c r="I7" s="114" t="n"/>
      <c r="J7" s="114" t="n"/>
      <c r="K7" s="114" t="n"/>
      <c r="L7" s="114" t="n"/>
      <c r="M7" s="114" t="n"/>
      <c r="N7" s="114" t="n"/>
      <c r="O7" s="114" t="n"/>
      <c r="P7" s="114" t="n"/>
      <c r="Q7" s="114" t="n"/>
      <c r="R7" s="114" t="n"/>
      <c r="S7" s="114" t="n"/>
      <c r="T7" s="114" t="n"/>
      <c r="U7" s="114" t="n"/>
      <c r="V7" s="114" t="n"/>
    </row>
    <row r="8" ht="18" customHeight="1" s="173" thickBot="1">
      <c r="A8" s="121" t="inlineStr">
        <is>
          <t>Deposito berjangka - Pihak Berelasi - Mata uang asing</t>
        </is>
      </c>
      <c r="B8" s="112" t="n"/>
      <c r="C8" s="114" t="n">
        <v>12.175</v>
      </c>
      <c r="D8" s="114" t="n">
        <v>23.351</v>
      </c>
      <c r="E8" s="114" t="n">
        <v>4.249</v>
      </c>
      <c r="F8" s="114" t="n">
        <v>30.767</v>
      </c>
      <c r="G8" s="114" t="n">
        <v>24.336</v>
      </c>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Deposito berjangka - Pihak Ketiga - Total</t>
        </is>
      </c>
      <c r="B9" s="112" t="n"/>
      <c r="C9" s="113" t="n">
        <v>59156.525</v>
      </c>
      <c r="D9" s="113" t="n">
        <v>64661.319</v>
      </c>
      <c r="E9" s="113" t="n">
        <v>54634.107</v>
      </c>
      <c r="F9" s="113" t="n">
        <v>66945.38</v>
      </c>
      <c r="G9" s="113" t="n">
        <v>68634.579</v>
      </c>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Deposito berjangka - Pihak Ketiga - Rupiah</t>
        </is>
      </c>
      <c r="B10" s="112" t="n"/>
      <c r="C10" s="114" t="n">
        <v>57064.813</v>
      </c>
      <c r="D10" s="114" t="n">
        <v>54348.086</v>
      </c>
      <c r="E10" s="114" t="n">
        <v>43627.438</v>
      </c>
      <c r="F10" s="114" t="n">
        <v>42532.862</v>
      </c>
      <c r="G10" s="114" t="n">
        <v>89.306</v>
      </c>
      <c r="H10" s="114" t="n"/>
      <c r="I10" s="114" t="n"/>
      <c r="J10" s="114" t="n"/>
      <c r="K10" s="114" t="n"/>
      <c r="L10" s="114" t="n"/>
      <c r="M10" s="114" t="n"/>
      <c r="N10" s="114" t="n"/>
      <c r="O10" s="114" t="n"/>
      <c r="P10" s="114" t="n"/>
      <c r="Q10" s="114" t="n"/>
      <c r="R10" s="114" t="n"/>
      <c r="S10" s="114" t="n"/>
      <c r="T10" s="114" t="n"/>
      <c r="U10" s="114" t="n"/>
      <c r="V10" s="114" t="n"/>
    </row>
    <row r="11" ht="18" customHeight="1" s="173" thickBot="1">
      <c r="A11" s="121" t="inlineStr">
        <is>
          <t>Deposito berjangka - Pihak Ketiga - Mata uang asing</t>
        </is>
      </c>
      <c r="B11" s="112" t="n"/>
      <c r="C11" s="114" t="n">
        <v>2091.712</v>
      </c>
      <c r="D11" s="114" t="n">
        <v>10313.233</v>
      </c>
      <c r="E11" s="114" t="n">
        <v>11006.669</v>
      </c>
      <c r="F11" s="114" t="n">
        <v>24412.518</v>
      </c>
      <c r="G11" s="114" t="n">
        <v>68545.273</v>
      </c>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Deposito wakalah - Total</t>
        </is>
      </c>
      <c r="B12" s="112" t="n"/>
      <c r="C12" s="113" t="inlineStr"/>
      <c r="D12" s="113" t="inlineStr"/>
      <c r="E12" s="113" t="inlineStr"/>
      <c r="F12" s="113" t="inlineStr"/>
      <c r="G12" s="113" t="inlineStr"/>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Deposito wakalah - Pihak Berelasi - Total</t>
        </is>
      </c>
      <c r="B13" s="112" t="n"/>
      <c r="C13" s="113" t="inlineStr"/>
      <c r="D13" s="113" t="inlineStr"/>
      <c r="E13" s="113" t="inlineStr"/>
      <c r="F13" s="113" t="inlineStr"/>
      <c r="G13" s="113" t="inlineStr"/>
      <c r="H13" s="113" t="n"/>
      <c r="I13" s="113" t="n"/>
      <c r="J13" s="113" t="n"/>
      <c r="K13" s="113" t="n"/>
      <c r="L13" s="113" t="n"/>
      <c r="M13" s="113" t="n"/>
      <c r="N13" s="113" t="n"/>
      <c r="O13" s="113" t="n"/>
      <c r="P13" s="113" t="n"/>
      <c r="Q13" s="113" t="n"/>
      <c r="R13" s="113" t="n"/>
      <c r="S13" s="113" t="n"/>
      <c r="T13" s="113" t="n"/>
      <c r="U13" s="113" t="n"/>
      <c r="V13" s="113" t="n"/>
    </row>
    <row r="14" hidden="1" ht="18" customHeight="1" s="173" thickBot="1">
      <c r="A14" s="121" t="inlineStr">
        <is>
          <t>Deposito wakalah - Pihak Berelasi - Rupiah</t>
        </is>
      </c>
      <c r="B14" s="112" t="n"/>
      <c r="C14" s="114" t="inlineStr"/>
      <c r="D14" s="114" t="inlineStr"/>
      <c r="E14" s="114" t="inlineStr"/>
      <c r="F14" s="114" t="inlineStr"/>
      <c r="G14" s="114" t="inlineStr"/>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Deposito wakalah - Pihak Berelasi - Mata uang asing</t>
        </is>
      </c>
      <c r="B15" s="112" t="n"/>
      <c r="C15" s="114" t="inlineStr"/>
      <c r="D15" s="114" t="inlineStr"/>
      <c r="E15" s="114" t="inlineStr"/>
      <c r="F15" s="114" t="inlineStr"/>
      <c r="G15" s="114" t="inlineStr"/>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Deposito wakalah - Pihak Ketiga - Total</t>
        </is>
      </c>
      <c r="B16" s="112" t="n"/>
      <c r="C16" s="113" t="inlineStr"/>
      <c r="D16" s="113" t="inlineStr"/>
      <c r="E16" s="113" t="inlineStr"/>
      <c r="F16" s="113" t="inlineStr"/>
      <c r="G16" s="113" t="inlineStr"/>
      <c r="H16" s="113" t="n"/>
      <c r="I16" s="113" t="n"/>
      <c r="J16" s="113" t="n"/>
      <c r="K16" s="113" t="n"/>
      <c r="L16" s="113" t="n"/>
      <c r="M16" s="113" t="n"/>
      <c r="N16" s="113" t="n"/>
      <c r="O16" s="113" t="n"/>
      <c r="P16" s="113" t="n"/>
      <c r="Q16" s="113" t="n"/>
      <c r="R16" s="113" t="n"/>
      <c r="S16" s="113" t="n"/>
      <c r="T16" s="113" t="n"/>
      <c r="U16" s="113" t="n"/>
      <c r="V16" s="113" t="n"/>
    </row>
    <row r="17" hidden="1" ht="18" customHeight="1" s="173" thickBot="1">
      <c r="A17" s="121" t="inlineStr">
        <is>
          <t>Deposito wakalah - Pihak Ketiga - Rupiah</t>
        </is>
      </c>
      <c r="B17" s="112" t="n"/>
      <c r="C17" s="114" t="inlineStr"/>
      <c r="D17" s="114" t="inlineStr"/>
      <c r="E17" s="114" t="inlineStr"/>
      <c r="F17" s="114" t="inlineStr"/>
      <c r="G17" s="114" t="inlineStr"/>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Deposito wakalah - Pihak Ketiga - Mata uang asing</t>
        </is>
      </c>
      <c r="B18" s="112" t="n"/>
      <c r="C18" s="114" t="inlineStr"/>
      <c r="D18" s="114" t="inlineStr"/>
      <c r="E18" s="114" t="inlineStr"/>
      <c r="F18" s="114" t="inlineStr"/>
      <c r="G18" s="114" t="inlineStr"/>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disablePrompts="1" count="1">
    <dataValidation sqref="C5:V18"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6.xml><?xml version="1.0" encoding="utf-8"?>
<worksheet xmlns="http://schemas.openxmlformats.org/spreadsheetml/2006/main">
  <sheetPr>
    <outlinePr summaryBelow="1" summaryRight="1"/>
    <pageSetUpPr/>
  </sheetPr>
  <dimension ref="A1:AP21"/>
  <sheetViews>
    <sheetView showGridLines="0" topLeftCell="A1" workbookViewId="0">
      <pane xSplit="2" ySplit="3" topLeftCell="C4" activePane="bottomRight" state="frozen"/>
      <selection pane="topRight"/>
      <selection pane="bottomLeft"/>
      <selection pane="bottomRight" activeCell="E4" sqref="E4"/>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Tingkat bunga rata-rata per tahun dana pihak ketiga</t>
        </is>
      </c>
    </row>
    <row r="2" ht="17.25" customHeight="1" s="173">
      <c r="A2" s="168" t="n"/>
      <c r="D2" s="71" t="n"/>
    </row>
    <row r="3" ht="17" customHeight="1" s="173">
      <c r="A3" s="72" t="inlineStr">
        <is>
          <t>Period</t>
        </is>
      </c>
      <c r="B3" s="72" t="n"/>
      <c r="C3" s="73" t="inlineStr">
        <is>
          <t>2021-12-31</t>
        </is>
      </c>
      <c r="D3" s="73" t="inlineStr">
        <is>
          <t>2022-12-31</t>
        </is>
      </c>
      <c r="E3" s="73" t="inlineStr">
        <is>
          <t>2023-12-31</t>
        </is>
      </c>
      <c r="F3" s="73" t="inlineStr">
        <is>
          <t>2024-12-31</t>
        </is>
      </c>
      <c r="G3" s="73" t="inlineStr">
        <is>
          <t>2025-12-31</t>
        </is>
      </c>
      <c r="H3" s="73" t="n"/>
      <c r="I3" s="73" t="n"/>
      <c r="J3" s="73" t="n"/>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35" customHeight="1" s="173" thickBot="1">
      <c r="A4" s="126" t="inlineStr">
        <is>
          <t>Tingkat bunga giro</t>
        </is>
      </c>
      <c r="B4" s="80" t="n"/>
      <c r="C4" s="127" t="inlineStr"/>
      <c r="D4" s="127" t="inlineStr"/>
      <c r="E4" s="127" t="inlineStr"/>
      <c r="F4" s="127" t="inlineStr"/>
      <c r="G4" s="127" t="inlineStr"/>
      <c r="H4" s="127" t="n"/>
      <c r="I4" s="127" t="n"/>
      <c r="J4" s="127" t="n"/>
      <c r="K4" s="127" t="n"/>
      <c r="L4" s="127" t="n"/>
      <c r="M4" s="127" t="n"/>
      <c r="N4" s="127" t="n"/>
      <c r="O4" s="127" t="n"/>
      <c r="P4" s="127" t="n"/>
      <c r="Q4" s="127" t="n"/>
      <c r="R4" s="127" t="n"/>
      <c r="S4" s="127" t="n"/>
      <c r="T4" s="127" t="n"/>
      <c r="U4" s="127" t="n"/>
      <c r="V4" s="127" t="n"/>
      <c r="W4" s="127" t="n"/>
      <c r="X4" s="127" t="n"/>
      <c r="Y4" s="127" t="n"/>
      <c r="Z4" s="127" t="n"/>
      <c r="AA4" s="127" t="n"/>
      <c r="AB4" s="127" t="n"/>
      <c r="AC4" s="127" t="n"/>
      <c r="AD4" s="127" t="n"/>
      <c r="AE4" s="127" t="n"/>
      <c r="AF4" s="127" t="n"/>
      <c r="AG4" s="127" t="n"/>
      <c r="AH4" s="127" t="n"/>
      <c r="AI4" s="127" t="n"/>
      <c r="AJ4" s="127" t="n"/>
      <c r="AK4" s="127" t="n"/>
      <c r="AL4" s="127" t="n"/>
      <c r="AM4" s="127" t="n"/>
      <c r="AN4" s="127" t="n"/>
      <c r="AO4" s="127" t="n"/>
      <c r="AP4" s="127" t="n"/>
    </row>
    <row r="5" ht="35" customHeight="1" s="173" thickBot="1">
      <c r="A5" s="81" t="inlineStr">
        <is>
          <t>Tingkat bunga giro - Rupiah</t>
        </is>
      </c>
      <c r="B5" s="81" t="n"/>
      <c r="C5" s="123" t="n">
        <v>0.015</v>
      </c>
      <c r="D5" s="123" t="n">
        <v>0.0164</v>
      </c>
      <c r="E5" s="123" t="n">
        <v>0.0164</v>
      </c>
      <c r="F5" s="123" t="inlineStr"/>
      <c r="G5" s="123" t="n">
        <v>0.0164</v>
      </c>
      <c r="H5" s="123" t="n"/>
      <c r="I5" s="123" t="n"/>
      <c r="J5" s="123" t="n"/>
      <c r="K5" s="124" t="n"/>
      <c r="L5" s="125" t="n"/>
      <c r="M5" s="123" t="n"/>
      <c r="N5" s="123" t="n"/>
      <c r="O5" s="123" t="n"/>
      <c r="P5" s="123" t="n"/>
      <c r="Q5" s="123" t="n"/>
      <c r="R5" s="123" t="n"/>
      <c r="S5" s="123" t="n"/>
      <c r="T5" s="123" t="n"/>
      <c r="U5" s="124" t="n"/>
      <c r="V5" s="125" t="n"/>
      <c r="W5" s="123" t="n"/>
      <c r="X5" s="123" t="n"/>
      <c r="Y5" s="123" t="n"/>
      <c r="Z5" s="123" t="n"/>
      <c r="AA5" s="123" t="n"/>
      <c r="AB5" s="123" t="n"/>
      <c r="AC5" s="123" t="n"/>
      <c r="AD5" s="123" t="n"/>
      <c r="AE5" s="124" t="n"/>
      <c r="AF5" s="125" t="n"/>
      <c r="AG5" s="123" t="n"/>
      <c r="AH5" s="123" t="n"/>
      <c r="AI5" s="123" t="n"/>
      <c r="AJ5" s="123" t="n"/>
      <c r="AK5" s="123" t="n"/>
      <c r="AL5" s="123" t="n"/>
      <c r="AM5" s="123" t="n"/>
      <c r="AN5" s="123" t="n"/>
      <c r="AO5" s="124" t="n"/>
      <c r="AP5" s="125" t="n"/>
    </row>
    <row r="6" ht="35" customHeight="1" s="173" thickBot="1">
      <c r="A6" s="81" t="inlineStr">
        <is>
          <t>Tingkat bunga giro - Mata uang asing</t>
        </is>
      </c>
      <c r="B6" s="81" t="n"/>
      <c r="C6" s="123" t="n">
        <v>0.0001</v>
      </c>
      <c r="D6" s="123" t="n">
        <v>0.004</v>
      </c>
      <c r="E6" s="123" t="n">
        <v>0.0185</v>
      </c>
      <c r="F6" s="123" t="inlineStr"/>
      <c r="G6" s="123" t="n">
        <v>0.0176</v>
      </c>
      <c r="H6" s="123" t="n"/>
      <c r="I6" s="123" t="n"/>
      <c r="J6" s="123" t="n"/>
      <c r="K6" s="123" t="n"/>
      <c r="L6" s="123" t="n"/>
      <c r="M6" s="123" t="n"/>
      <c r="N6" s="123" t="n"/>
      <c r="O6" s="123" t="n"/>
      <c r="P6" s="123" t="n"/>
      <c r="Q6" s="123" t="n"/>
      <c r="R6" s="123" t="n"/>
      <c r="S6" s="123" t="n"/>
      <c r="T6" s="123" t="n"/>
      <c r="U6" s="123" t="n"/>
      <c r="V6" s="123" t="n"/>
      <c r="W6" s="123" t="n"/>
      <c r="X6" s="123" t="n"/>
      <c r="Y6" s="123" t="n"/>
      <c r="Z6" s="123" t="n"/>
      <c r="AA6" s="123" t="n"/>
      <c r="AB6" s="123" t="n"/>
      <c r="AC6" s="123" t="n"/>
      <c r="AD6" s="123" t="n"/>
      <c r="AE6" s="123" t="n"/>
      <c r="AF6" s="123" t="n"/>
      <c r="AG6" s="123" t="n"/>
      <c r="AH6" s="123" t="n"/>
      <c r="AI6" s="123" t="n"/>
      <c r="AJ6" s="123" t="n"/>
      <c r="AK6" s="123" t="n"/>
      <c r="AL6" s="123" t="n"/>
      <c r="AM6" s="123" t="n"/>
      <c r="AN6" s="123" t="n"/>
      <c r="AO6" s="123" t="n"/>
      <c r="AP6" s="123" t="n"/>
    </row>
    <row r="7" ht="35" customHeight="1" s="173" thickBot="1">
      <c r="A7" s="126" t="inlineStr">
        <is>
          <t>Imbal hasil giro wadiah</t>
        </is>
      </c>
      <c r="B7" s="80" t="n"/>
      <c r="C7" s="127" t="inlineStr"/>
      <c r="D7" s="127" t="inlineStr"/>
      <c r="E7" s="127" t="inlineStr"/>
      <c r="F7" s="127" t="inlineStr"/>
      <c r="G7" s="127" t="inlineStr"/>
      <c r="H7" s="127" t="n"/>
      <c r="I7" s="127" t="n"/>
      <c r="J7" s="127" t="n"/>
      <c r="K7" s="127" t="n"/>
      <c r="L7" s="127" t="n"/>
      <c r="M7" s="127" t="n"/>
      <c r="N7" s="127" t="n"/>
      <c r="O7" s="127" t="n"/>
      <c r="P7" s="127" t="n"/>
      <c r="Q7" s="127" t="n"/>
      <c r="R7" s="127" t="n"/>
      <c r="S7" s="127" t="n"/>
      <c r="T7" s="127" t="n"/>
      <c r="U7" s="127" t="n"/>
      <c r="V7" s="127" t="n"/>
      <c r="W7" s="127" t="n"/>
      <c r="X7" s="127" t="n"/>
      <c r="Y7" s="127" t="n"/>
      <c r="Z7" s="127" t="n"/>
      <c r="AA7" s="127" t="n"/>
      <c r="AB7" s="127" t="n"/>
      <c r="AC7" s="127" t="n"/>
      <c r="AD7" s="127" t="n"/>
      <c r="AE7" s="127" t="n"/>
      <c r="AF7" s="127" t="n"/>
      <c r="AG7" s="127" t="n"/>
      <c r="AH7" s="127" t="n"/>
      <c r="AI7" s="127" t="n"/>
      <c r="AJ7" s="127" t="n"/>
      <c r="AK7" s="127" t="n"/>
      <c r="AL7" s="127" t="n"/>
      <c r="AM7" s="127" t="n"/>
      <c r="AN7" s="127" t="n"/>
      <c r="AO7" s="127" t="n"/>
      <c r="AP7" s="127" t="n"/>
    </row>
    <row r="8" ht="35" customHeight="1" s="173" thickBot="1">
      <c r="A8" s="81" t="inlineStr">
        <is>
          <t>Imbal hasil giro wadiah - Rupiah</t>
        </is>
      </c>
      <c r="B8" s="81" t="n"/>
      <c r="C8" s="123" t="inlineStr">
        <is>
          <t>0.00% - 2.79%</t>
        </is>
      </c>
      <c r="D8" s="123" t="n">
        <v>0.0216</v>
      </c>
      <c r="E8" s="123" t="n">
        <v>0.027</v>
      </c>
      <c r="F8" s="123" t="n">
        <v>0.0279</v>
      </c>
      <c r="G8" s="123" t="n">
        <v>0.0102</v>
      </c>
      <c r="H8" s="123" t="n"/>
      <c r="I8" s="123" t="n"/>
      <c r="J8" s="123" t="n"/>
      <c r="K8" s="124" t="n"/>
      <c r="L8" s="125" t="n"/>
      <c r="M8" s="123" t="n"/>
      <c r="N8" s="123" t="n"/>
      <c r="O8" s="123" t="n"/>
      <c r="P8" s="123" t="n"/>
      <c r="Q8" s="123" t="n"/>
      <c r="R8" s="123" t="n"/>
      <c r="S8" s="123" t="n"/>
      <c r="T8" s="123" t="n"/>
      <c r="U8" s="124" t="n"/>
      <c r="V8" s="125" t="n"/>
      <c r="W8" s="123" t="n"/>
      <c r="X8" s="123" t="n"/>
      <c r="Y8" s="123" t="n"/>
      <c r="Z8" s="123" t="n"/>
      <c r="AA8" s="123" t="n"/>
      <c r="AB8" s="123" t="n"/>
      <c r="AC8" s="123" t="n"/>
      <c r="AD8" s="123" t="n"/>
      <c r="AE8" s="124" t="n"/>
      <c r="AF8" s="125" t="n"/>
      <c r="AG8" s="123" t="n"/>
      <c r="AH8" s="123" t="n"/>
      <c r="AI8" s="123" t="n"/>
      <c r="AJ8" s="123" t="n"/>
      <c r="AK8" s="123" t="n"/>
      <c r="AL8" s="123" t="n"/>
      <c r="AM8" s="123" t="n"/>
      <c r="AN8" s="123" t="n"/>
      <c r="AO8" s="124" t="n"/>
      <c r="AP8" s="125" t="n"/>
    </row>
    <row r="9" hidden="1" ht="35" customHeight="1" s="173" thickBot="1">
      <c r="A9" s="81" t="inlineStr">
        <is>
          <t>Imbal hasil giro wadiah - Mata uang asing</t>
        </is>
      </c>
      <c r="B9" s="81" t="n"/>
      <c r="C9" s="123" t="inlineStr"/>
      <c r="D9" s="123" t="inlineStr"/>
      <c r="E9" s="123" t="inlineStr"/>
      <c r="F9" s="123" t="inlineStr"/>
      <c r="G9" s="123" t="inlineStr"/>
      <c r="H9" s="123" t="n"/>
      <c r="I9" s="123" t="n"/>
      <c r="J9" s="123" t="n"/>
      <c r="K9" s="123" t="n"/>
      <c r="L9" s="123" t="n"/>
      <c r="M9" s="123" t="n"/>
      <c r="N9" s="123" t="n"/>
      <c r="O9" s="123" t="n"/>
      <c r="P9" s="123" t="n"/>
      <c r="Q9" s="123" t="n"/>
      <c r="R9" s="123" t="n"/>
      <c r="S9" s="123" t="n"/>
      <c r="T9" s="123" t="n"/>
      <c r="U9" s="123" t="n"/>
      <c r="V9" s="123" t="n"/>
      <c r="W9" s="123" t="n"/>
      <c r="X9" s="123" t="n"/>
      <c r="Y9" s="123" t="n"/>
      <c r="Z9" s="123" t="n"/>
      <c r="AA9" s="123" t="n"/>
      <c r="AB9" s="123" t="n"/>
      <c r="AC9" s="123" t="n"/>
      <c r="AD9" s="123" t="n"/>
      <c r="AE9" s="123" t="n"/>
      <c r="AF9" s="123" t="n"/>
      <c r="AG9" s="123" t="n"/>
      <c r="AH9" s="123" t="n"/>
      <c r="AI9" s="123" t="n"/>
      <c r="AJ9" s="123" t="n"/>
      <c r="AK9" s="123" t="n"/>
      <c r="AL9" s="123" t="n"/>
      <c r="AM9" s="123" t="n"/>
      <c r="AN9" s="123" t="n"/>
      <c r="AO9" s="123" t="n"/>
      <c r="AP9" s="123" t="n"/>
    </row>
    <row r="10" ht="35" customHeight="1" s="173" thickBot="1">
      <c r="A10" s="126" t="inlineStr">
        <is>
          <t>Tingkat bunga tabungan</t>
        </is>
      </c>
      <c r="B10" s="80" t="n"/>
      <c r="C10" s="127" t="inlineStr"/>
      <c r="D10" s="127" t="inlineStr"/>
      <c r="E10" s="127" t="inlineStr"/>
      <c r="F10" s="127" t="inlineStr"/>
      <c r="G10" s="127" t="inlineStr"/>
      <c r="H10" s="127" t="n"/>
      <c r="I10" s="127" t="n"/>
      <c r="J10" s="127" t="n"/>
      <c r="K10" s="127" t="n"/>
      <c r="L10" s="127" t="n"/>
      <c r="M10" s="127" t="n"/>
      <c r="N10" s="127" t="n"/>
      <c r="O10" s="127" t="n"/>
      <c r="P10" s="127" t="n"/>
      <c r="Q10" s="127" t="n"/>
      <c r="R10" s="127" t="n"/>
      <c r="S10" s="127" t="n"/>
      <c r="T10" s="127" t="n"/>
      <c r="U10" s="127" t="n"/>
      <c r="V10" s="127" t="n"/>
      <c r="W10" s="127" t="n"/>
      <c r="X10" s="127" t="n"/>
      <c r="Y10" s="127" t="n"/>
      <c r="Z10" s="127" t="n"/>
      <c r="AA10" s="127" t="n"/>
      <c r="AB10" s="127" t="n"/>
      <c r="AC10" s="127" t="n"/>
      <c r="AD10" s="127" t="n"/>
      <c r="AE10" s="127" t="n"/>
      <c r="AF10" s="127" t="n"/>
      <c r="AG10" s="127" t="n"/>
      <c r="AH10" s="127" t="n"/>
      <c r="AI10" s="127" t="n"/>
      <c r="AJ10" s="127" t="n"/>
      <c r="AK10" s="127" t="n"/>
      <c r="AL10" s="127" t="n"/>
      <c r="AM10" s="127" t="n"/>
      <c r="AN10" s="127" t="n"/>
      <c r="AO10" s="127" t="n"/>
      <c r="AP10" s="127" t="n"/>
    </row>
    <row r="11" ht="35" customHeight="1" s="173" thickBot="1">
      <c r="A11" s="81" t="inlineStr">
        <is>
          <t>Tingkat bunga tabungan - Rupiah</t>
        </is>
      </c>
      <c r="B11" s="81" t="n"/>
      <c r="C11" s="123" t="n">
        <v>0.0144</v>
      </c>
      <c r="D11" s="123" t="n">
        <v>0.016</v>
      </c>
      <c r="E11" s="123" t="n">
        <v>0.0186</v>
      </c>
      <c r="F11" s="123" t="n">
        <v>0.0256</v>
      </c>
      <c r="G11" s="123" t="n">
        <v>0.0339</v>
      </c>
      <c r="H11" s="123" t="n"/>
      <c r="I11" s="123" t="n"/>
      <c r="J11" s="123" t="n"/>
      <c r="K11" s="124" t="n"/>
      <c r="L11" s="125" t="n"/>
      <c r="M11" s="123" t="n"/>
      <c r="N11" s="123" t="n"/>
      <c r="O11" s="123" t="n"/>
      <c r="P11" s="123" t="n"/>
      <c r="Q11" s="123" t="n"/>
      <c r="R11" s="123" t="n"/>
      <c r="S11" s="123" t="n"/>
      <c r="T11" s="123" t="n"/>
      <c r="U11" s="124" t="n"/>
      <c r="V11" s="125" t="n"/>
      <c r="W11" s="123" t="n"/>
      <c r="X11" s="123" t="n"/>
      <c r="Y11" s="123" t="n"/>
      <c r="Z11" s="123" t="n"/>
      <c r="AA11" s="123" t="n"/>
      <c r="AB11" s="123" t="n"/>
      <c r="AC11" s="123" t="n"/>
      <c r="AD11" s="123" t="n"/>
      <c r="AE11" s="124" t="n"/>
      <c r="AF11" s="125" t="n"/>
      <c r="AG11" s="123" t="n"/>
      <c r="AH11" s="123" t="n"/>
      <c r="AI11" s="123" t="n"/>
      <c r="AJ11" s="123" t="n"/>
      <c r="AK11" s="123" t="n"/>
      <c r="AL11" s="123" t="n"/>
      <c r="AM11" s="123" t="n"/>
      <c r="AN11" s="123" t="n"/>
      <c r="AO11" s="124" t="n"/>
      <c r="AP11" s="125" t="n"/>
    </row>
    <row r="12" ht="35" customHeight="1" s="173" thickBot="1">
      <c r="A12" s="81" t="inlineStr">
        <is>
          <t>Tingkat bunga tabungan - Mata uang asing</t>
        </is>
      </c>
      <c r="B12" s="81" t="n"/>
      <c r="C12" s="123" t="n">
        <v>0.0002</v>
      </c>
      <c r="D12" s="123" t="n">
        <v>0.0017</v>
      </c>
      <c r="E12" s="123" t="n">
        <v>0.0134</v>
      </c>
      <c r="F12" s="123" t="n">
        <v>0.015</v>
      </c>
      <c r="G12" s="123" t="n">
        <v>0.0154</v>
      </c>
      <c r="H12" s="123" t="n"/>
      <c r="I12" s="123" t="n"/>
      <c r="J12" s="123" t="n"/>
      <c r="K12" s="123" t="n"/>
      <c r="L12" s="123" t="n"/>
      <c r="M12" s="123" t="n"/>
      <c r="N12" s="123" t="n"/>
      <c r="O12" s="123" t="n"/>
      <c r="P12" s="123" t="n"/>
      <c r="Q12" s="123" t="n"/>
      <c r="R12" s="123" t="n"/>
      <c r="S12" s="123" t="n"/>
      <c r="T12" s="123" t="n"/>
      <c r="U12" s="123" t="n"/>
      <c r="V12" s="123" t="n"/>
      <c r="W12" s="123" t="n"/>
      <c r="X12" s="123" t="n"/>
      <c r="Y12" s="123" t="n"/>
      <c r="Z12" s="123" t="n"/>
      <c r="AA12" s="123" t="n"/>
      <c r="AB12" s="123" t="n"/>
      <c r="AC12" s="123" t="n"/>
      <c r="AD12" s="123" t="n"/>
      <c r="AE12" s="123" t="n"/>
      <c r="AF12" s="123" t="n"/>
      <c r="AG12" s="123" t="n"/>
      <c r="AH12" s="123" t="n"/>
      <c r="AI12" s="123" t="n"/>
      <c r="AJ12" s="123" t="n"/>
      <c r="AK12" s="123" t="n"/>
      <c r="AL12" s="123" t="n"/>
      <c r="AM12" s="123" t="n"/>
      <c r="AN12" s="123" t="n"/>
      <c r="AO12" s="123" t="n"/>
      <c r="AP12" s="123" t="n"/>
    </row>
    <row r="13" ht="35" customHeight="1" s="173" thickBot="1">
      <c r="A13" s="126" t="inlineStr">
        <is>
          <t>Imbal hasil tabungan wadiah</t>
        </is>
      </c>
      <c r="B13" s="80" t="n"/>
      <c r="C13" s="127" t="inlineStr"/>
      <c r="D13" s="127" t="inlineStr"/>
      <c r="E13" s="127" t="inlineStr"/>
      <c r="F13" s="127" t="inlineStr"/>
      <c r="G13" s="127" t="inlineStr"/>
      <c r="H13" s="127" t="n"/>
      <c r="I13" s="127" t="n"/>
      <c r="J13" s="127" t="n"/>
      <c r="K13" s="127" t="n"/>
      <c r="L13" s="127" t="n"/>
      <c r="M13" s="127" t="n"/>
      <c r="N13" s="127" t="n"/>
      <c r="O13" s="127" t="n"/>
      <c r="P13" s="127" t="n"/>
      <c r="Q13" s="127" t="n"/>
      <c r="R13" s="127" t="n"/>
      <c r="S13" s="127" t="n"/>
      <c r="T13" s="127" t="n"/>
      <c r="U13" s="127" t="n"/>
      <c r="V13" s="127" t="n"/>
      <c r="W13" s="127" t="n"/>
      <c r="X13" s="127" t="n"/>
      <c r="Y13" s="127" t="n"/>
      <c r="Z13" s="127" t="n"/>
      <c r="AA13" s="127" t="n"/>
      <c r="AB13" s="127" t="n"/>
      <c r="AC13" s="127" t="n"/>
      <c r="AD13" s="127" t="n"/>
      <c r="AE13" s="127" t="n"/>
      <c r="AF13" s="127" t="n"/>
      <c r="AG13" s="127" t="n"/>
      <c r="AH13" s="127" t="n"/>
      <c r="AI13" s="127" t="n"/>
      <c r="AJ13" s="127" t="n"/>
      <c r="AK13" s="127" t="n"/>
      <c r="AL13" s="127" t="n"/>
      <c r="AM13" s="127" t="n"/>
      <c r="AN13" s="127" t="n"/>
      <c r="AO13" s="127" t="n"/>
      <c r="AP13" s="127" t="n"/>
    </row>
    <row r="14" ht="35" customHeight="1" s="173" thickBot="1">
      <c r="A14" s="81" t="inlineStr">
        <is>
          <t>Imbal hasil tabungan wadiah - Rupiah</t>
        </is>
      </c>
      <c r="B14" s="81" t="n"/>
      <c r="C14" s="123" t="n">
        <v>0</v>
      </c>
      <c r="D14" s="123" t="n">
        <v>0</v>
      </c>
      <c r="E14" s="123" t="n">
        <v>0</v>
      </c>
      <c r="F14" s="123" t="inlineStr"/>
      <c r="G14" s="123" t="inlineStr"/>
      <c r="H14" s="123" t="n"/>
      <c r="I14" s="123" t="n"/>
      <c r="J14" s="123" t="n"/>
      <c r="K14" s="124" t="n"/>
      <c r="L14" s="125" t="n"/>
      <c r="M14" s="123" t="n"/>
      <c r="N14" s="123" t="n"/>
      <c r="O14" s="123" t="n"/>
      <c r="P14" s="123" t="n"/>
      <c r="Q14" s="123" t="n"/>
      <c r="R14" s="123" t="n"/>
      <c r="S14" s="123" t="n"/>
      <c r="T14" s="123" t="n"/>
      <c r="U14" s="124" t="n"/>
      <c r="V14" s="125" t="n"/>
      <c r="W14" s="123" t="n"/>
      <c r="X14" s="123" t="n"/>
      <c r="Y14" s="123" t="n"/>
      <c r="Z14" s="123" t="n"/>
      <c r="AA14" s="123" t="n"/>
      <c r="AB14" s="123" t="n"/>
      <c r="AC14" s="123" t="n"/>
      <c r="AD14" s="123" t="n"/>
      <c r="AE14" s="124" t="n"/>
      <c r="AF14" s="125" t="n"/>
      <c r="AG14" s="123" t="n"/>
      <c r="AH14" s="123" t="n"/>
      <c r="AI14" s="123" t="n"/>
      <c r="AJ14" s="123" t="n"/>
      <c r="AK14" s="123" t="n"/>
      <c r="AL14" s="123" t="n"/>
      <c r="AM14" s="123" t="n"/>
      <c r="AN14" s="123" t="n"/>
      <c r="AO14" s="124" t="n"/>
      <c r="AP14" s="125" t="n"/>
    </row>
    <row r="15" hidden="1" ht="35" customHeight="1" s="173" thickBot="1">
      <c r="A15" s="81" t="inlineStr">
        <is>
          <t>Imbal hasil tabungan wadiah - Mata uang asing</t>
        </is>
      </c>
      <c r="B15" s="81" t="n"/>
      <c r="C15" s="123" t="inlineStr"/>
      <c r="D15" s="123" t="inlineStr"/>
      <c r="E15" s="123" t="inlineStr"/>
      <c r="F15" s="123" t="inlineStr"/>
      <c r="G15" s="123" t="inlineStr"/>
      <c r="H15" s="123" t="n"/>
      <c r="I15" s="123" t="n"/>
      <c r="J15" s="123" t="n"/>
      <c r="K15" s="123" t="n"/>
      <c r="L15" s="123" t="n"/>
      <c r="M15" s="123" t="n"/>
      <c r="N15" s="123" t="n"/>
      <c r="O15" s="123" t="n"/>
      <c r="P15" s="123" t="n"/>
      <c r="Q15" s="123" t="n"/>
      <c r="R15" s="123" t="n"/>
      <c r="S15" s="123" t="n"/>
      <c r="T15" s="123" t="n"/>
      <c r="U15" s="123" t="n"/>
      <c r="V15" s="123" t="n"/>
      <c r="W15" s="123" t="n"/>
      <c r="X15" s="123" t="n"/>
      <c r="Y15" s="123" t="n"/>
      <c r="Z15" s="123" t="n"/>
      <c r="AA15" s="123" t="n"/>
      <c r="AB15" s="123" t="n"/>
      <c r="AC15" s="123" t="n"/>
      <c r="AD15" s="123" t="n"/>
      <c r="AE15" s="123" t="n"/>
      <c r="AF15" s="123" t="n"/>
      <c r="AG15" s="123" t="n"/>
      <c r="AH15" s="123" t="n"/>
      <c r="AI15" s="123" t="n"/>
      <c r="AJ15" s="123" t="n"/>
      <c r="AK15" s="123" t="n"/>
      <c r="AL15" s="123" t="n"/>
      <c r="AM15" s="123" t="n"/>
      <c r="AN15" s="123" t="n"/>
      <c r="AO15" s="123" t="n"/>
      <c r="AP15" s="123" t="n"/>
    </row>
    <row r="16" ht="35" customHeight="1" s="173" thickBot="1">
      <c r="A16" s="126" t="inlineStr">
        <is>
          <t>Tingkat bunga deposito berjangka</t>
        </is>
      </c>
      <c r="B16" s="80" t="n"/>
      <c r="C16" s="127" t="inlineStr"/>
      <c r="D16" s="127" t="inlineStr"/>
      <c r="E16" s="127" t="inlineStr"/>
      <c r="F16" s="127" t="inlineStr"/>
      <c r="G16" s="127" t="inlineStr"/>
      <c r="H16" s="127" t="n"/>
      <c r="I16" s="127" t="n"/>
      <c r="J16" s="127" t="n"/>
      <c r="K16" s="127" t="n"/>
      <c r="L16" s="127" t="n"/>
      <c r="M16" s="127" t="n"/>
      <c r="N16" s="127" t="n"/>
      <c r="O16" s="127" t="n"/>
      <c r="P16" s="127" t="n"/>
      <c r="Q16" s="127" t="n"/>
      <c r="R16" s="127" t="n"/>
      <c r="S16" s="127" t="n"/>
      <c r="T16" s="127" t="n"/>
      <c r="U16" s="127" t="n"/>
      <c r="V16" s="127" t="n"/>
      <c r="W16" s="127" t="n"/>
      <c r="X16" s="127" t="n"/>
      <c r="Y16" s="127" t="n"/>
      <c r="Z16" s="127" t="n"/>
      <c r="AA16" s="127" t="n"/>
      <c r="AB16" s="127" t="n"/>
      <c r="AC16" s="127" t="n"/>
      <c r="AD16" s="127" t="n"/>
      <c r="AE16" s="127" t="n"/>
      <c r="AF16" s="127" t="n"/>
      <c r="AG16" s="127" t="n"/>
      <c r="AH16" s="127" t="n"/>
      <c r="AI16" s="127" t="n"/>
      <c r="AJ16" s="127" t="n"/>
      <c r="AK16" s="127" t="n"/>
      <c r="AL16" s="127" t="n"/>
      <c r="AM16" s="127" t="n"/>
      <c r="AN16" s="127" t="n"/>
      <c r="AO16" s="127" t="n"/>
      <c r="AP16" s="127" t="n"/>
    </row>
    <row r="17" ht="35" customHeight="1" s="173" thickBot="1">
      <c r="A17" s="81" t="inlineStr">
        <is>
          <t>Tingkat bunga deposito berjangka - Rupiah</t>
        </is>
      </c>
      <c r="B17" s="81" t="n"/>
      <c r="C17" s="123" t="n">
        <v>0.0351</v>
      </c>
      <c r="D17" s="123" t="n">
        <v>0.0331</v>
      </c>
      <c r="E17" s="123" t="n">
        <v>0.0478</v>
      </c>
      <c r="F17" s="123" t="n">
        <v>0.053</v>
      </c>
      <c r="G17" s="123" t="n">
        <v>0.0532</v>
      </c>
      <c r="H17" s="123" t="n"/>
      <c r="I17" s="123" t="n"/>
      <c r="J17" s="123" t="n"/>
      <c r="K17" s="124" t="n"/>
      <c r="L17" s="125" t="n"/>
      <c r="M17" s="123" t="n"/>
      <c r="N17" s="123" t="n"/>
      <c r="O17" s="123" t="n"/>
      <c r="P17" s="123" t="n"/>
      <c r="Q17" s="123" t="n"/>
      <c r="R17" s="123" t="n"/>
      <c r="S17" s="123" t="n"/>
      <c r="T17" s="123" t="n"/>
      <c r="U17" s="124" t="n"/>
      <c r="V17" s="125" t="n"/>
      <c r="W17" s="123" t="n"/>
      <c r="X17" s="123" t="n"/>
      <c r="Y17" s="123" t="n"/>
      <c r="Z17" s="123" t="n"/>
      <c r="AA17" s="123" t="n"/>
      <c r="AB17" s="123" t="n"/>
      <c r="AC17" s="123" t="n"/>
      <c r="AD17" s="123" t="n"/>
      <c r="AE17" s="124" t="n"/>
      <c r="AF17" s="125" t="n"/>
      <c r="AG17" s="123" t="n"/>
      <c r="AH17" s="123" t="n"/>
      <c r="AI17" s="123" t="n"/>
      <c r="AJ17" s="123" t="n"/>
      <c r="AK17" s="123" t="n"/>
      <c r="AL17" s="123" t="n"/>
      <c r="AM17" s="123" t="n"/>
      <c r="AN17" s="123" t="n"/>
      <c r="AO17" s="124" t="n"/>
      <c r="AP17" s="125" t="n"/>
    </row>
    <row r="18" ht="35" customHeight="1" s="173" thickBot="1">
      <c r="A18" s="81" t="inlineStr">
        <is>
          <t>Tingkat bunga deposito berjangka - Mata uang asing</t>
        </is>
      </c>
      <c r="B18" s="81" t="n"/>
      <c r="C18" s="123" t="n">
        <v>0.0008</v>
      </c>
      <c r="D18" s="123" t="n">
        <v>0.0173</v>
      </c>
      <c r="E18" s="123" t="n">
        <v>0.04033</v>
      </c>
      <c r="F18" s="123" t="n">
        <v>0.0465</v>
      </c>
      <c r="G18" s="123" t="n">
        <v>0.0411</v>
      </c>
      <c r="H18" s="123" t="n"/>
      <c r="I18" s="123" t="n"/>
      <c r="J18" s="123" t="n"/>
      <c r="K18" s="123" t="n"/>
      <c r="L18" s="123" t="n"/>
      <c r="M18" s="123" t="n"/>
      <c r="N18" s="123" t="n"/>
      <c r="O18" s="123" t="n"/>
      <c r="P18" s="123" t="n"/>
      <c r="Q18" s="123" t="n"/>
      <c r="R18" s="123" t="n"/>
      <c r="S18" s="123" t="n"/>
      <c r="T18" s="123" t="n"/>
      <c r="U18" s="123" t="n"/>
      <c r="V18" s="123" t="n"/>
      <c r="W18" s="123" t="n"/>
      <c r="X18" s="123" t="n"/>
      <c r="Y18" s="123" t="n"/>
      <c r="Z18" s="123" t="n"/>
      <c r="AA18" s="123" t="n"/>
      <c r="AB18" s="123" t="n"/>
      <c r="AC18" s="123" t="n"/>
      <c r="AD18" s="123" t="n"/>
      <c r="AE18" s="123" t="n"/>
      <c r="AF18" s="123" t="n"/>
      <c r="AG18" s="123" t="n"/>
      <c r="AH18" s="123" t="n"/>
      <c r="AI18" s="123" t="n"/>
      <c r="AJ18" s="123" t="n"/>
      <c r="AK18" s="123" t="n"/>
      <c r="AL18" s="123" t="n"/>
      <c r="AM18" s="123" t="n"/>
      <c r="AN18" s="123" t="n"/>
      <c r="AO18" s="123" t="n"/>
      <c r="AP18" s="123" t="n"/>
    </row>
    <row r="19" ht="35" customHeight="1" s="173" thickBot="1">
      <c r="A19" s="126" t="inlineStr">
        <is>
          <t>Imbal hasil deposito wakalah</t>
        </is>
      </c>
      <c r="B19" s="80" t="n"/>
      <c r="C19" s="127" t="inlineStr"/>
      <c r="D19" s="127" t="inlineStr"/>
      <c r="E19" s="127" t="inlineStr"/>
      <c r="F19" s="127" t="inlineStr"/>
      <c r="G19" s="127" t="inlineStr"/>
      <c r="H19" s="127" t="n"/>
      <c r="I19" s="127" t="n"/>
      <c r="J19" s="127" t="n"/>
      <c r="K19" s="127" t="n"/>
      <c r="L19" s="127" t="n"/>
      <c r="M19" s="127" t="n"/>
      <c r="N19" s="127" t="n"/>
      <c r="O19" s="127" t="n"/>
      <c r="P19" s="127" t="n"/>
      <c r="Q19" s="127" t="n"/>
      <c r="R19" s="127" t="n"/>
      <c r="S19" s="127" t="n"/>
      <c r="T19" s="127" t="n"/>
      <c r="U19" s="127" t="n"/>
      <c r="V19" s="127" t="n"/>
      <c r="W19" s="127" t="n"/>
      <c r="X19" s="127" t="n"/>
      <c r="Y19" s="127" t="n"/>
      <c r="Z19" s="127" t="n"/>
      <c r="AA19" s="127" t="n"/>
      <c r="AB19" s="127" t="n"/>
      <c r="AC19" s="127" t="n"/>
      <c r="AD19" s="127" t="n"/>
      <c r="AE19" s="127" t="n"/>
      <c r="AF19" s="127" t="n"/>
      <c r="AG19" s="127" t="n"/>
      <c r="AH19" s="127" t="n"/>
      <c r="AI19" s="127" t="n"/>
      <c r="AJ19" s="127" t="n"/>
      <c r="AK19" s="127" t="n"/>
      <c r="AL19" s="127" t="n"/>
      <c r="AM19" s="127" t="n"/>
      <c r="AN19" s="127" t="n"/>
      <c r="AO19" s="127" t="n"/>
      <c r="AP19" s="127" t="n"/>
    </row>
    <row r="20" hidden="1" ht="35" customHeight="1" s="173" thickBot="1">
      <c r="A20" s="81" t="inlineStr">
        <is>
          <t>Imbal hasil deposito wakalah - Rupiah</t>
        </is>
      </c>
      <c r="B20" s="81" t="n"/>
      <c r="C20" s="123" t="inlineStr"/>
      <c r="D20" s="123" t="inlineStr"/>
      <c r="E20" s="123" t="inlineStr"/>
      <c r="F20" s="123" t="inlineStr"/>
      <c r="G20" s="123" t="inlineStr"/>
      <c r="H20" s="123" t="n"/>
      <c r="I20" s="123" t="n"/>
      <c r="J20" s="123" t="n"/>
      <c r="K20" s="124" t="n"/>
      <c r="L20" s="125" t="n"/>
      <c r="M20" s="123" t="n"/>
      <c r="N20" s="123" t="n"/>
      <c r="O20" s="123" t="n"/>
      <c r="P20" s="123" t="n"/>
      <c r="Q20" s="123" t="n"/>
      <c r="R20" s="123" t="n"/>
      <c r="S20" s="123" t="n"/>
      <c r="T20" s="123" t="n"/>
      <c r="U20" s="124" t="n"/>
      <c r="V20" s="125" t="n"/>
      <c r="W20" s="123" t="n"/>
      <c r="X20" s="123" t="n"/>
      <c r="Y20" s="123" t="n"/>
      <c r="Z20" s="123" t="n"/>
      <c r="AA20" s="123" t="n"/>
      <c r="AB20" s="123" t="n"/>
      <c r="AC20" s="123" t="n"/>
      <c r="AD20" s="123" t="n"/>
      <c r="AE20" s="124" t="n"/>
      <c r="AF20" s="125" t="n"/>
      <c r="AG20" s="123" t="n"/>
      <c r="AH20" s="123" t="n"/>
      <c r="AI20" s="123" t="n"/>
      <c r="AJ20" s="123" t="n"/>
      <c r="AK20" s="123" t="n"/>
      <c r="AL20" s="123" t="n"/>
      <c r="AM20" s="123" t="n"/>
      <c r="AN20" s="123" t="n"/>
      <c r="AO20" s="124" t="n"/>
      <c r="AP20" s="125" t="n"/>
    </row>
    <row r="21" hidden="1" ht="35" customHeight="1" s="173" thickBot="1">
      <c r="A21" s="81" t="inlineStr">
        <is>
          <t>Imbal hasil deposito wakalah - Mata uang asing</t>
        </is>
      </c>
      <c r="B21" s="81" t="n"/>
      <c r="C21" s="123" t="inlineStr"/>
      <c r="D21" s="123" t="inlineStr"/>
      <c r="E21" s="123" t="inlineStr"/>
      <c r="F21" s="123" t="inlineStr"/>
      <c r="G21" s="123" t="inlineStr"/>
      <c r="H21" s="123" t="n"/>
      <c r="I21" s="123" t="n"/>
      <c r="J21" s="123" t="n"/>
      <c r="K21" s="123" t="n"/>
      <c r="L21" s="123" t="n"/>
      <c r="M21" s="123" t="n"/>
      <c r="N21" s="123" t="n"/>
      <c r="O21" s="123" t="n"/>
      <c r="P21" s="123" t="n"/>
      <c r="Q21" s="123" t="n"/>
      <c r="R21" s="123" t="n"/>
      <c r="S21" s="123" t="n"/>
      <c r="T21" s="123" t="n"/>
      <c r="U21" s="123" t="n"/>
      <c r="V21" s="123" t="n"/>
      <c r="W21" s="123" t="n"/>
      <c r="X21" s="123" t="n"/>
      <c r="Y21" s="123" t="n"/>
      <c r="Z21" s="123" t="n"/>
      <c r="AA21" s="123" t="n"/>
      <c r="AB21" s="123" t="n"/>
      <c r="AC21" s="123" t="n"/>
      <c r="AD21" s="123" t="n"/>
      <c r="AE21" s="123" t="n"/>
      <c r="AF21" s="123" t="n"/>
      <c r="AG21" s="123" t="n"/>
      <c r="AH21" s="123" t="n"/>
      <c r="AI21" s="123" t="n"/>
      <c r="AJ21" s="123" t="n"/>
      <c r="AK21" s="123" t="n"/>
      <c r="AL21" s="123" t="n"/>
      <c r="AM21" s="123" t="n"/>
      <c r="AN21" s="123" t="n"/>
      <c r="AO21" s="123" t="n"/>
      <c r="AP21" s="123" t="n"/>
    </row>
  </sheetData>
  <mergeCells count="2">
    <mergeCell ref="A1:C1"/>
    <mergeCell ref="A2:C2"/>
  </mergeCells>
  <dataValidations count="1">
    <dataValidation sqref="C4:AP4 C5:J5 C6:AP7 C8:J8 C9:AP10 C11:J11 C12:AP13 C14:J14 C15:AP16 C17:J17 C18:AP19 C20:J20 C21:AP21 M5:T5 M8:T8 M11:T11 M14:T14 M17:T17 M20:T20 W5:AD5 W8:AD8 W11:AD11 W14:AD14 W17:AD17 W20:AD20 AG5:AN5 AG8:AN8 AG11:AN11 AG14:AN14 AG17:AN17 AG20:AN20"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7.xml><?xml version="1.0" encoding="utf-8"?>
<worksheet xmlns="http://schemas.openxmlformats.org/spreadsheetml/2006/main">
  <sheetPr>
    <outlinePr summaryBelow="1" summaryRight="1"/>
    <pageSetUpPr/>
  </sheetPr>
  <dimension ref="A1:Z21"/>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Pendapatan bunga dan syariah</t>
        </is>
      </c>
    </row>
    <row r="2" hidden="1" s="173">
      <c r="A2" s="129" t="n">
        <v>1</v>
      </c>
      <c r="B2" s="129" t="n"/>
    </row>
    <row r="3" ht="17" customHeight="1" s="173">
      <c r="A3" s="130" t="inlineStr">
        <is>
          <t>Period</t>
        </is>
      </c>
      <c r="B3" s="130" t="n"/>
      <c r="C3" s="131" t="inlineStr">
        <is>
          <t>2021-12-31</t>
        </is>
      </c>
      <c r="D3" s="131" t="inlineStr">
        <is>
          <t>2022-12-31</t>
        </is>
      </c>
      <c r="E3" s="131" t="inlineStr">
        <is>
          <t>2023-12-31</t>
        </is>
      </c>
      <c r="F3" s="131" t="inlineStr">
        <is>
          <t>2024-12-31</t>
        </is>
      </c>
      <c r="G3" s="131" t="inlineStr">
        <is>
          <t>2025-12-31</t>
        </is>
      </c>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Pendapatan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Pendapatan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Kredit yang diberikan</t>
        </is>
      </c>
      <c r="B6" s="134" t="n"/>
      <c r="C6" s="135" t="n">
        <v>9093.314</v>
      </c>
      <c r="D6" s="135" t="n">
        <v>9484.888999999999</v>
      </c>
      <c r="E6" s="135" t="n">
        <v>11786.086</v>
      </c>
      <c r="F6" s="135" t="n">
        <v>12552.085</v>
      </c>
      <c r="G6" s="135" t="n">
        <v>12065.889</v>
      </c>
      <c r="H6" s="135" t="n"/>
      <c r="I6" s="135" t="n"/>
      <c r="J6" s="135" t="n"/>
      <c r="K6" s="135" t="n"/>
      <c r="L6" s="135" t="n"/>
      <c r="M6" s="135" t="n"/>
      <c r="N6" s="135" t="n"/>
      <c r="O6" s="135" t="n"/>
      <c r="P6" s="135" t="n"/>
      <c r="Q6" s="135" t="n"/>
      <c r="R6" s="135" t="n"/>
      <c r="S6" s="135" t="n"/>
      <c r="T6" s="135" t="n"/>
      <c r="U6" s="135" t="n"/>
      <c r="V6" s="135" t="n"/>
      <c r="W6" s="135" t="n"/>
      <c r="X6" s="135" t="n"/>
      <c r="Y6" s="135" t="n"/>
      <c r="Z6" s="135" t="n"/>
    </row>
    <row r="7" ht="18" customHeight="1" s="173" thickBot="1">
      <c r="A7" s="138" t="inlineStr">
        <is>
          <t>Obligasi pemerintah</t>
        </is>
      </c>
      <c r="B7" s="134" t="n"/>
      <c r="C7" s="135" t="n">
        <v>588.693</v>
      </c>
      <c r="D7" s="135" t="n">
        <v>494.842</v>
      </c>
      <c r="E7" s="135" t="n">
        <v>454.47</v>
      </c>
      <c r="F7" s="135" t="n">
        <v>0</v>
      </c>
      <c r="G7" s="135" t="n">
        <v>71.395</v>
      </c>
      <c r="H7" s="135" t="n"/>
      <c r="I7" s="135" t="n"/>
      <c r="J7" s="135" t="n"/>
      <c r="K7" s="135" t="n"/>
      <c r="L7" s="135" t="n"/>
      <c r="M7" s="135" t="n"/>
      <c r="N7" s="135" t="n"/>
      <c r="O7" s="135" t="n"/>
      <c r="P7" s="135" t="n"/>
      <c r="Q7" s="135" t="n"/>
      <c r="R7" s="135" t="n"/>
      <c r="S7" s="135" t="n"/>
      <c r="T7" s="135" t="n"/>
      <c r="U7" s="135" t="n"/>
      <c r="V7" s="135" t="n"/>
      <c r="W7" s="135" t="n"/>
      <c r="X7" s="135" t="n"/>
      <c r="Y7" s="135" t="n"/>
      <c r="Z7" s="135" t="n"/>
    </row>
    <row r="8" ht="18" customHeight="1" s="173" thickBot="1">
      <c r="A8" s="138" t="inlineStr">
        <is>
          <t>Pendapatan pembiayaan konsumen</t>
        </is>
      </c>
      <c r="B8" s="134" t="n"/>
      <c r="C8" s="135" t="inlineStr"/>
      <c r="D8" s="135" t="inlineStr"/>
      <c r="E8" s="135" t="inlineStr"/>
      <c r="F8" s="135" t="n">
        <v>4029.323</v>
      </c>
      <c r="G8" s="135" t="n">
        <v>5464.091</v>
      </c>
      <c r="H8" s="135" t="n"/>
      <c r="I8" s="135" t="n"/>
      <c r="J8" s="135" t="n"/>
      <c r="K8" s="135" t="n"/>
      <c r="L8" s="135" t="n"/>
      <c r="M8" s="135" t="n"/>
      <c r="N8" s="135" t="n"/>
      <c r="O8" s="135" t="n"/>
      <c r="P8" s="135" t="n"/>
      <c r="Q8" s="135" t="n"/>
      <c r="R8" s="135" t="n"/>
      <c r="S8" s="135" t="n"/>
      <c r="T8" s="135" t="n"/>
      <c r="U8" s="135" t="n"/>
      <c r="V8" s="135" t="n"/>
      <c r="W8" s="135" t="n"/>
      <c r="X8" s="135" t="n"/>
      <c r="Y8" s="135" t="n"/>
      <c r="Z8" s="135" t="n"/>
    </row>
    <row r="9" ht="18" customHeight="1" s="173" thickBot="1">
      <c r="A9" s="138" t="inlineStr">
        <is>
          <t>Efek-efek</t>
        </is>
      </c>
      <c r="B9" s="134" t="n"/>
      <c r="C9" s="135" t="n">
        <v>53.781</v>
      </c>
      <c r="D9" s="135" t="n">
        <v>85.68300000000001</v>
      </c>
      <c r="E9" s="135" t="n">
        <v>133.323</v>
      </c>
      <c r="F9" s="135" t="n">
        <v>1067.243</v>
      </c>
      <c r="G9" s="135" t="n">
        <v>890.1799999999999</v>
      </c>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35" customHeight="1" s="173" thickBot="1">
      <c r="A10" s="138" t="inlineStr">
        <is>
          <t>Penempatan pada Bank Indonesia dan bank lain</t>
        </is>
      </c>
      <c r="B10" s="134" t="n"/>
      <c r="C10" s="135" t="n">
        <v>338.974</v>
      </c>
      <c r="D10" s="135" t="n">
        <v>460.442</v>
      </c>
      <c r="E10" s="135" t="n">
        <v>695.612</v>
      </c>
      <c r="F10" s="135" t="n">
        <v>538.775</v>
      </c>
      <c r="G10" s="135" t="n">
        <v>473.436</v>
      </c>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idden="1" ht="18" customHeight="1" s="173" thickBot="1">
      <c r="A11" s="138" t="inlineStr">
        <is>
          <t>Lain-lain</t>
        </is>
      </c>
      <c r="B11" s="134" t="n"/>
      <c r="C11" s="135" t="n"/>
      <c r="D11" s="135" t="n"/>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t="18" customHeight="1" s="173" thickBot="1">
      <c r="A12" s="139" t="inlineStr">
        <is>
          <t>Subjumlah pendapatan bunga</t>
        </is>
      </c>
      <c r="B12" s="134" t="n"/>
      <c r="C12" s="137" t="n">
        <v>10074.762</v>
      </c>
      <c r="D12" s="137" t="n">
        <v>10525.856</v>
      </c>
      <c r="E12" s="137" t="n">
        <v>13069.491</v>
      </c>
      <c r="F12" s="137" t="n">
        <v>18189.958</v>
      </c>
      <c r="G12" s="137" t="n">
        <v>19015.916</v>
      </c>
      <c r="H12" s="137" t="n"/>
      <c r="I12" s="137" t="n"/>
      <c r="J12" s="137" t="n"/>
      <c r="K12" s="137" t="n"/>
      <c r="L12" s="137" t="n"/>
      <c r="M12" s="137" t="n"/>
      <c r="N12" s="137" t="n"/>
      <c r="O12" s="137" t="n"/>
      <c r="P12" s="137" t="n"/>
      <c r="Q12" s="137" t="n"/>
      <c r="R12" s="137" t="n"/>
      <c r="S12" s="137" t="n"/>
      <c r="T12" s="137" t="n"/>
      <c r="U12" s="137" t="n"/>
      <c r="V12" s="137" t="n"/>
      <c r="W12" s="137" t="n"/>
      <c r="X12" s="137" t="n"/>
      <c r="Y12" s="137" t="n"/>
      <c r="Z12" s="137" t="n"/>
    </row>
    <row r="13" ht="35" customHeight="1" s="173" thickBot="1">
      <c r="A13" s="136" t="inlineStr">
        <is>
          <t>Pendapatan syariah dan pendapatan pengelolaan dana oleh bank sebagai mudharib</t>
        </is>
      </c>
      <c r="B13" s="134" t="n"/>
      <c r="C13" s="133" t="n"/>
      <c r="D13" s="133" t="n"/>
      <c r="E13" s="133" t="n"/>
      <c r="F13" s="133" t="n"/>
      <c r="G13" s="133" t="n"/>
      <c r="H13" s="133" t="n"/>
      <c r="I13" s="133" t="n"/>
      <c r="J13" s="133" t="n"/>
      <c r="K13" s="133" t="n"/>
      <c r="L13" s="133" t="n"/>
      <c r="M13" s="133" t="n"/>
      <c r="N13" s="133" t="n"/>
      <c r="O13" s="133" t="n"/>
      <c r="P13" s="133" t="n"/>
      <c r="Q13" s="133" t="n"/>
      <c r="R13" s="133" t="n"/>
      <c r="S13" s="133" t="n"/>
      <c r="T13" s="133" t="n"/>
      <c r="U13" s="133" t="n"/>
      <c r="V13" s="133" t="n"/>
      <c r="W13" s="133" t="n"/>
      <c r="X13" s="133" t="n"/>
      <c r="Y13" s="133" t="n"/>
      <c r="Z13" s="133" t="n"/>
    </row>
    <row r="14" ht="35" customHeight="1" s="173" thickBot="1">
      <c r="A14" s="138" t="inlineStr">
        <is>
          <t>Pendapatan keuntungan murabahah dan pendapatan bersih istishna</t>
        </is>
      </c>
      <c r="B14" s="134" t="n"/>
      <c r="C14" s="135" t="n">
        <v>4407.695</v>
      </c>
      <c r="D14" s="135" t="n">
        <v>5048.219</v>
      </c>
      <c r="E14" s="135" t="n">
        <v>5299.422</v>
      </c>
      <c r="F14" s="135" t="n">
        <v>4816.48</v>
      </c>
      <c r="G14" s="135" t="n">
        <v>4559.651</v>
      </c>
      <c r="H14" s="135" t="n"/>
      <c r="I14" s="135" t="n"/>
      <c r="J14" s="135" t="n"/>
      <c r="K14" s="135" t="n"/>
      <c r="L14" s="135" t="n"/>
      <c r="M14" s="135" t="n"/>
      <c r="N14" s="135" t="n"/>
      <c r="O14" s="135" t="n"/>
      <c r="P14" s="135" t="n"/>
      <c r="Q14" s="135" t="n"/>
      <c r="R14" s="135" t="n"/>
      <c r="S14" s="135" t="n"/>
      <c r="T14" s="135" t="n"/>
      <c r="U14" s="135" t="n"/>
      <c r="V14" s="135" t="n"/>
      <c r="W14" s="135" t="n"/>
      <c r="X14" s="135" t="n"/>
      <c r="Y14" s="135" t="n"/>
      <c r="Z14" s="135" t="n"/>
    </row>
    <row r="15" ht="18" customHeight="1" s="173" thickBot="1">
      <c r="A15" s="138" t="inlineStr">
        <is>
          <t>Pendapatan bagi hasil musyarakah</t>
        </is>
      </c>
      <c r="B15" s="134" t="n"/>
      <c r="C15" s="135" t="n">
        <v>0.556</v>
      </c>
      <c r="D15" s="135" t="n">
        <v>3.289</v>
      </c>
      <c r="E15" s="135" t="n">
        <v>4.727</v>
      </c>
      <c r="F15" s="135" t="n">
        <v>13.33</v>
      </c>
      <c r="G15" s="135" t="n">
        <v>34.564</v>
      </c>
      <c r="H15" s="135" t="n"/>
      <c r="I15" s="135" t="n"/>
      <c r="J15" s="135" t="n"/>
      <c r="K15" s="135" t="n"/>
      <c r="L15" s="135" t="n"/>
      <c r="M15" s="135" t="n"/>
      <c r="N15" s="135" t="n"/>
      <c r="O15" s="135" t="n"/>
      <c r="P15" s="135" t="n"/>
      <c r="Q15" s="135" t="n"/>
      <c r="R15" s="135" t="n"/>
      <c r="S15" s="135" t="n"/>
      <c r="T15" s="135" t="n"/>
      <c r="U15" s="135" t="n"/>
      <c r="V15" s="135" t="n"/>
      <c r="W15" s="135" t="n"/>
      <c r="X15" s="135" t="n"/>
      <c r="Y15" s="135" t="n"/>
      <c r="Z15" s="135" t="n"/>
    </row>
    <row r="16" hidden="1" ht="18" customHeight="1" s="173" thickBot="1">
      <c r="A16" s="138" t="inlineStr">
        <is>
          <t>Pendapatan bagi hasil mudharabah</t>
        </is>
      </c>
      <c r="B16" s="134" t="n"/>
      <c r="C16" s="135" t="inlineStr"/>
      <c r="D16" s="135" t="inlineStr"/>
      <c r="E16" s="135" t="inlineStr"/>
      <c r="F16" s="135" t="inlineStr"/>
      <c r="G16" s="135" t="inlineStr"/>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Pendapatan ujrah dari pinjaman qardh</t>
        </is>
      </c>
      <c r="B17" s="134" t="n"/>
      <c r="C17" s="135" t="inlineStr"/>
      <c r="D17" s="135" t="inlineStr"/>
      <c r="E17" s="135" t="inlineStr"/>
      <c r="F17" s="135" t="inlineStr"/>
      <c r="G17" s="135" t="inlineStr"/>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idden="1" ht="18" customHeight="1" s="173" thickBot="1">
      <c r="A18" s="138" t="inlineStr">
        <is>
          <t>Pendapatan bersih ijarah</t>
        </is>
      </c>
      <c r="B18" s="134" t="n"/>
      <c r="C18" s="135" t="inlineStr"/>
      <c r="D18" s="135" t="inlineStr"/>
      <c r="E18" s="135" t="inlineStr"/>
      <c r="F18" s="135" t="inlineStr"/>
      <c r="G18" s="135" t="inlineStr"/>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t="18" customHeight="1" s="173" thickBot="1">
      <c r="A19" s="138" t="inlineStr">
        <is>
          <t>Lain-lain</t>
        </is>
      </c>
      <c r="B19" s="134" t="n"/>
      <c r="C19" s="135" t="n">
        <v>265.591</v>
      </c>
      <c r="D19" s="135" t="n">
        <v>322.282</v>
      </c>
      <c r="E19" s="135" t="n">
        <v>442.033</v>
      </c>
      <c r="F19" s="135" t="n">
        <v>568.567</v>
      </c>
      <c r="G19" s="135" t="n">
        <v>625.029</v>
      </c>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t="49" customHeight="1" s="173" thickBot="1">
      <c r="A20" s="139" t="inlineStr">
        <is>
          <t>Subjumlah pendapatan syariah dan pendapatan pengelolaan dana oleh bank sebagai mudharib</t>
        </is>
      </c>
      <c r="B20" s="134" t="n"/>
      <c r="C20" s="137" t="n">
        <v>4673.842</v>
      </c>
      <c r="D20" s="137" t="n">
        <v>5373.79</v>
      </c>
      <c r="E20" s="137" t="n">
        <v>5746.182</v>
      </c>
      <c r="F20" s="137" t="n">
        <v>5398.377</v>
      </c>
      <c r="G20" s="137" t="n">
        <v>5219.244</v>
      </c>
      <c r="H20" s="137" t="n"/>
      <c r="I20" s="137" t="n"/>
      <c r="J20" s="137" t="n"/>
      <c r="K20" s="137" t="n"/>
      <c r="L20" s="137" t="n"/>
      <c r="M20" s="137" t="n"/>
      <c r="N20" s="137" t="n"/>
      <c r="O20" s="137" t="n"/>
      <c r="P20" s="137" t="n"/>
      <c r="Q20" s="137" t="n"/>
      <c r="R20" s="137" t="n"/>
      <c r="S20" s="137" t="n"/>
      <c r="T20" s="137" t="n"/>
      <c r="U20" s="137" t="n"/>
      <c r="V20" s="137" t="n"/>
      <c r="W20" s="137" t="n"/>
      <c r="X20" s="137" t="n"/>
      <c r="Y20" s="137" t="n"/>
      <c r="Z20" s="137" t="n"/>
    </row>
    <row r="21" ht="18" customHeight="1" s="173" thickBot="1">
      <c r="A21" s="136" t="inlineStr">
        <is>
          <t>Pendapatan bunga</t>
        </is>
      </c>
      <c r="B21" s="134" t="n"/>
      <c r="C21" s="137" t="n">
        <v>14748.604</v>
      </c>
      <c r="D21" s="137" t="n">
        <v>15899.646</v>
      </c>
      <c r="E21" s="137" t="n">
        <v>18815.673</v>
      </c>
      <c r="F21" s="137" t="n">
        <v>23588.335</v>
      </c>
      <c r="G21" s="137" t="n">
        <v>24235.16</v>
      </c>
      <c r="H21" s="137" t="n"/>
      <c r="I21" s="137" t="n"/>
      <c r="J21" s="137" t="n"/>
      <c r="K21" s="137" t="n"/>
      <c r="L21" s="137" t="n"/>
      <c r="M21" s="137" t="n"/>
      <c r="N21" s="137" t="n"/>
      <c r="O21" s="137" t="n"/>
      <c r="P21" s="137" t="n"/>
      <c r="Q21" s="137" t="n"/>
      <c r="R21" s="137" t="n"/>
      <c r="S21" s="137" t="n"/>
      <c r="T21" s="137" t="n"/>
      <c r="U21" s="137" t="n"/>
      <c r="V21" s="137" t="n"/>
      <c r="W21" s="137" t="n"/>
      <c r="X21" s="137" t="n"/>
      <c r="Y21" s="137" t="n"/>
      <c r="Z21" s="137" t="n"/>
    </row>
  </sheetData>
  <mergeCells count="1">
    <mergeCell ref="A1:C1"/>
  </mergeCells>
  <dataValidations count="1">
    <dataValidation sqref="C6:Z12 C14:Z21"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8.xml><?xml version="1.0" encoding="utf-8"?>
<worksheet xmlns="http://schemas.openxmlformats.org/spreadsheetml/2006/main">
  <sheetPr>
    <outlinePr summaryBelow="1" summaryRight="1"/>
    <pageSetUpPr/>
  </sheetPr>
  <dimension ref="A1:Z28"/>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Beban bunga dan syariah</t>
        </is>
      </c>
    </row>
    <row r="2" hidden="1" s="173">
      <c r="A2" s="129" t="n">
        <v>1</v>
      </c>
      <c r="B2" s="129" t="n"/>
    </row>
    <row r="3" ht="17" customHeight="1" s="173">
      <c r="A3" s="130" t="inlineStr">
        <is>
          <t>Period</t>
        </is>
      </c>
      <c r="B3" s="130" t="n"/>
      <c r="C3" s="131" t="inlineStr">
        <is>
          <t>2021-12-31</t>
        </is>
      </c>
      <c r="D3" s="131" t="inlineStr">
        <is>
          <t>2022-12-31</t>
        </is>
      </c>
      <c r="E3" s="131" t="inlineStr">
        <is>
          <t>2023-12-31</t>
        </is>
      </c>
      <c r="F3" s="131" t="inlineStr">
        <is>
          <t>2024-12-31</t>
        </is>
      </c>
      <c r="G3" s="131" t="inlineStr">
        <is>
          <t>2025-12-31</t>
        </is>
      </c>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Beban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Beban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Deposito berjangka</t>
        </is>
      </c>
      <c r="B6" s="134" t="n"/>
      <c r="C6" s="135" t="n">
        <v>2111.419</v>
      </c>
      <c r="D6" s="135" t="n">
        <v>1867.172</v>
      </c>
      <c r="E6" s="135" t="n">
        <v>2964.049</v>
      </c>
      <c r="F6" s="135" t="n">
        <v>3309.851</v>
      </c>
      <c r="G6" s="135" t="n">
        <v>3279.901</v>
      </c>
      <c r="H6" s="135" t="n"/>
      <c r="I6" s="135" t="n"/>
      <c r="J6" s="135" t="n"/>
      <c r="K6" s="135" t="n"/>
      <c r="L6" s="135" t="n"/>
      <c r="M6" s="135" t="n"/>
      <c r="N6" s="135" t="n"/>
      <c r="O6" s="135" t="n"/>
      <c r="P6" s="135" t="n"/>
      <c r="Q6" s="135" t="n"/>
      <c r="R6" s="135" t="n"/>
      <c r="S6" s="135" t="n"/>
      <c r="T6" s="135" t="n"/>
      <c r="U6" s="135" t="n"/>
      <c r="V6" s="135" t="n"/>
      <c r="W6" s="135" t="n"/>
      <c r="X6" s="135" t="n"/>
      <c r="Y6" s="135" t="n"/>
      <c r="Z6" s="135" t="n"/>
    </row>
    <row r="7" ht="18" customHeight="1" s="173" thickBot="1">
      <c r="A7" s="138" t="inlineStr">
        <is>
          <t>Tabungan</t>
        </is>
      </c>
      <c r="B7" s="134" t="n"/>
      <c r="C7" s="135" t="n">
        <v>124.919</v>
      </c>
      <c r="D7" s="135" t="n">
        <v>144.828</v>
      </c>
      <c r="E7" s="135" t="n">
        <v>200.752</v>
      </c>
      <c r="F7" s="135" t="n">
        <v>350.091</v>
      </c>
      <c r="G7" s="135" t="n">
        <v>595.39</v>
      </c>
      <c r="H7" s="135" t="n"/>
      <c r="I7" s="135" t="n"/>
      <c r="J7" s="135" t="n"/>
      <c r="K7" s="135" t="n"/>
      <c r="L7" s="135" t="n"/>
      <c r="M7" s="135" t="n"/>
      <c r="N7" s="135" t="n"/>
      <c r="O7" s="135" t="n"/>
      <c r="P7" s="135" t="n"/>
      <c r="Q7" s="135" t="n"/>
      <c r="R7" s="135" t="n"/>
      <c r="S7" s="135" t="n"/>
      <c r="T7" s="135" t="n"/>
      <c r="U7" s="135" t="n"/>
      <c r="V7" s="135" t="n"/>
      <c r="W7" s="135" t="n"/>
      <c r="X7" s="135" t="n"/>
      <c r="Y7" s="135" t="n"/>
      <c r="Z7" s="135" t="n"/>
    </row>
    <row r="8" ht="18" customHeight="1" s="173" thickBot="1">
      <c r="A8" s="138" t="inlineStr">
        <is>
          <t>Pinjaman yang diterima</t>
        </is>
      </c>
      <c r="B8" s="134" t="n"/>
      <c r="C8" s="135" t="n">
        <v>581.731</v>
      </c>
      <c r="D8" s="135" t="n">
        <v>1270.92</v>
      </c>
      <c r="E8" s="135" t="n">
        <v>2341.07</v>
      </c>
      <c r="F8" s="135" t="n">
        <v>3303.867</v>
      </c>
      <c r="G8" s="135" t="n">
        <v>2781.613</v>
      </c>
      <c r="H8" s="135" t="n"/>
      <c r="I8" s="135" t="n"/>
      <c r="J8" s="135" t="n"/>
      <c r="K8" s="135" t="n"/>
      <c r="L8" s="135" t="n"/>
      <c r="M8" s="135" t="n"/>
      <c r="N8" s="135" t="n"/>
      <c r="O8" s="135" t="n"/>
      <c r="P8" s="135" t="n"/>
      <c r="Q8" s="135" t="n"/>
      <c r="R8" s="135" t="n"/>
      <c r="S8" s="135" t="n"/>
      <c r="T8" s="135" t="n"/>
      <c r="U8" s="135" t="n"/>
      <c r="V8" s="135" t="n"/>
      <c r="W8" s="135" t="n"/>
      <c r="X8" s="135" t="n"/>
      <c r="Y8" s="135" t="n"/>
      <c r="Z8" s="135" t="n"/>
    </row>
    <row r="9" hidden="1" ht="18" customHeight="1" s="173" thickBot="1">
      <c r="A9" s="138" t="inlineStr">
        <is>
          <t>Premi penjaminan dana pihak ketiga</t>
        </is>
      </c>
      <c r="B9" s="134" t="n"/>
      <c r="C9" s="135" t="inlineStr"/>
      <c r="D9" s="135" t="inlineStr"/>
      <c r="E9" s="135" t="inlineStr"/>
      <c r="F9" s="135" t="inlineStr"/>
      <c r="G9" s="135" t="inlineStr"/>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18" customHeight="1" s="173" thickBot="1">
      <c r="A10" s="138" t="inlineStr">
        <is>
          <t>Giro</t>
        </is>
      </c>
      <c r="B10" s="134" t="n"/>
      <c r="C10" s="135" t="n">
        <v>175.763</v>
      </c>
      <c r="D10" s="135" t="n">
        <v>327.727</v>
      </c>
      <c r="E10" s="135" t="n">
        <v>447.286</v>
      </c>
      <c r="F10" s="135" t="n">
        <v>485.878</v>
      </c>
      <c r="G10" s="135" t="n">
        <v>440.553</v>
      </c>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t="18" customHeight="1" s="173" thickBot="1">
      <c r="A11" s="138" t="inlineStr">
        <is>
          <t>Efek-efek yang diterbitkan</t>
        </is>
      </c>
      <c r="B11" s="134" t="n"/>
      <c r="C11" s="135" t="n">
        <v>78.94499999999999</v>
      </c>
      <c r="D11" s="135" t="n">
        <v>73.08199999999999</v>
      </c>
      <c r="E11" s="135" t="n">
        <v>16.013</v>
      </c>
      <c r="F11" s="135" t="n">
        <v>74.58499999999999</v>
      </c>
      <c r="G11" s="135" t="n">
        <v>353.771</v>
      </c>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t="18" customHeight="1" s="173" thickBot="1">
      <c r="A12" s="138" t="inlineStr">
        <is>
          <t>Pinjaman dan efek-efek subordinasi</t>
        </is>
      </c>
      <c r="B12" s="134" t="n"/>
      <c r="C12" s="135" t="n">
        <v>89.742</v>
      </c>
      <c r="D12" s="135" t="n">
        <v>105.471</v>
      </c>
      <c r="E12" s="135" t="n">
        <v>203.739</v>
      </c>
      <c r="F12" s="135" t="n">
        <v>214.131</v>
      </c>
      <c r="G12" s="135" t="n">
        <v>190.533</v>
      </c>
      <c r="H12" s="135" t="n"/>
      <c r="I12" s="135" t="n"/>
      <c r="J12" s="135" t="n"/>
      <c r="K12" s="135" t="n"/>
      <c r="L12" s="135" t="n"/>
      <c r="M12" s="135" t="n"/>
      <c r="N12" s="135" t="n"/>
      <c r="O12" s="135" t="n"/>
      <c r="P12" s="135" t="n"/>
      <c r="Q12" s="135" t="n"/>
      <c r="R12" s="135" t="n"/>
      <c r="S12" s="135" t="n"/>
      <c r="T12" s="135" t="n"/>
      <c r="U12" s="135" t="n"/>
      <c r="V12" s="135" t="n"/>
      <c r="W12" s="135" t="n"/>
      <c r="X12" s="135" t="n"/>
      <c r="Y12" s="135" t="n"/>
      <c r="Z12" s="135" t="n"/>
    </row>
    <row r="13" hidden="1" ht="18" customHeight="1" s="173" thickBot="1">
      <c r="A13" s="138" t="inlineStr">
        <is>
          <t>Lain-lain</t>
        </is>
      </c>
      <c r="B13" s="134" t="n"/>
      <c r="C13" s="135" t="n"/>
      <c r="D13" s="135" t="n"/>
      <c r="E13" s="135" t="n"/>
      <c r="F13" s="135" t="n"/>
      <c r="G13" s="135" t="n"/>
      <c r="H13" s="135" t="n"/>
      <c r="I13" s="135" t="n"/>
      <c r="J13" s="135" t="n"/>
      <c r="K13" s="135" t="n"/>
      <c r="L13" s="135" t="n"/>
      <c r="M13" s="135" t="n"/>
      <c r="N13" s="135" t="n"/>
      <c r="O13" s="135" t="n"/>
      <c r="P13" s="135" t="n"/>
      <c r="Q13" s="135" t="n"/>
      <c r="R13" s="135" t="n"/>
      <c r="S13" s="135" t="n"/>
      <c r="T13" s="135" t="n"/>
      <c r="U13" s="135" t="n"/>
      <c r="V13" s="135" t="n"/>
      <c r="W13" s="135" t="n"/>
      <c r="X13" s="135" t="n"/>
      <c r="Y13" s="135" t="n"/>
      <c r="Z13" s="135" t="n"/>
    </row>
    <row r="14" ht="18" customHeight="1" s="173" thickBot="1">
      <c r="A14" s="139" t="inlineStr">
        <is>
          <t>Subjumlah beban bunga</t>
        </is>
      </c>
      <c r="B14" s="134" t="n"/>
      <c r="C14" s="137" t="n">
        <v>3210.932</v>
      </c>
      <c r="D14" s="137" t="n">
        <v>3876.891</v>
      </c>
      <c r="E14" s="137" t="n">
        <v>6285.177</v>
      </c>
      <c r="F14" s="137" t="n">
        <v>7875.949</v>
      </c>
      <c r="G14" s="137" t="n">
        <v>7834.273</v>
      </c>
      <c r="H14" s="137" t="n"/>
      <c r="I14" s="137" t="n"/>
      <c r="J14" s="137" t="n"/>
      <c r="K14" s="137" t="n"/>
      <c r="L14" s="137" t="n"/>
      <c r="M14" s="137" t="n"/>
      <c r="N14" s="137" t="n"/>
      <c r="O14" s="137" t="n"/>
      <c r="P14" s="137" t="n"/>
      <c r="Q14" s="137" t="n"/>
      <c r="R14" s="137" t="n"/>
      <c r="S14" s="137" t="n"/>
      <c r="T14" s="137" t="n"/>
      <c r="U14" s="137" t="n"/>
      <c r="V14" s="137" t="n"/>
      <c r="W14" s="137" t="n"/>
      <c r="X14" s="137" t="n"/>
      <c r="Y14" s="137" t="n"/>
      <c r="Z14" s="137" t="n"/>
    </row>
    <row r="15" ht="35" customHeight="1" s="173" thickBot="1">
      <c r="A15" s="136" t="inlineStr">
        <is>
          <t>Beban syariah dan hak pihak ketiga atas bagi hasil dana syirkah temporer</t>
        </is>
      </c>
      <c r="B15" s="134" t="n"/>
      <c r="C15" s="133" t="n"/>
      <c r="D15" s="133" t="n"/>
      <c r="E15" s="133" t="n"/>
      <c r="F15" s="133" t="n"/>
      <c r="G15" s="133" t="n"/>
      <c r="H15" s="133" t="n"/>
      <c r="I15" s="133" t="n"/>
      <c r="J15" s="133" t="n"/>
      <c r="K15" s="133" t="n"/>
      <c r="L15" s="133" t="n"/>
      <c r="M15" s="133" t="n"/>
      <c r="N15" s="133" t="n"/>
      <c r="O15" s="133" t="n"/>
      <c r="P15" s="133" t="n"/>
      <c r="Q15" s="133" t="n"/>
      <c r="R15" s="133" t="n"/>
      <c r="S15" s="133" t="n"/>
      <c r="T15" s="133" t="n"/>
      <c r="U15" s="133" t="n"/>
      <c r="V15" s="133" t="n"/>
      <c r="W15" s="133" t="n"/>
      <c r="X15" s="133" t="n"/>
      <c r="Y15" s="133" t="n"/>
      <c r="Z15" s="133" t="n"/>
    </row>
    <row r="16" ht="18" customHeight="1" s="173" thickBot="1">
      <c r="A16" s="138" t="inlineStr">
        <is>
          <t>Beban deposito mudharabah</t>
        </is>
      </c>
      <c r="B16" s="134" t="n"/>
      <c r="C16" s="135" t="n">
        <v>378.672</v>
      </c>
      <c r="D16" s="135" t="n">
        <v>315.502</v>
      </c>
      <c r="E16" s="135" t="n">
        <v>455.237</v>
      </c>
      <c r="F16" s="135" t="n">
        <v>470.858</v>
      </c>
      <c r="G16" s="135" t="n">
        <v>454.434</v>
      </c>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t="18" customHeight="1" s="173" thickBot="1">
      <c r="A17" s="138" t="inlineStr">
        <is>
          <t>Beban tabungan mudharabah</t>
        </is>
      </c>
      <c r="B17" s="134" t="n"/>
      <c r="C17" s="135" t="inlineStr"/>
      <c r="D17" s="135" t="inlineStr"/>
      <c r="E17" s="135" t="n">
        <v>29.756</v>
      </c>
      <c r="F17" s="135" t="n">
        <v>30.351</v>
      </c>
      <c r="G17" s="135" t="n">
        <v>34.174</v>
      </c>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t="18" customHeight="1" s="173" thickBot="1">
      <c r="A18" s="138" t="inlineStr">
        <is>
          <t>Beban giro mudharabah</t>
        </is>
      </c>
      <c r="B18" s="134" t="n"/>
      <c r="C18" s="135" t="n">
        <v>15.813</v>
      </c>
      <c r="D18" s="135" t="n">
        <v>24.643</v>
      </c>
      <c r="E18" s="135" t="inlineStr"/>
      <c r="F18" s="135" t="inlineStr"/>
      <c r="G18" s="135" t="inlineStr"/>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idden="1" ht="18" customHeight="1" s="173" thickBot="1">
      <c r="A19" s="138" t="inlineStr">
        <is>
          <t>Beban pinjamam mudharabah</t>
        </is>
      </c>
      <c r="B19" s="134" t="n"/>
      <c r="C19" s="135" t="inlineStr"/>
      <c r="D19" s="135" t="inlineStr"/>
      <c r="E19" s="135" t="inlineStr"/>
      <c r="F19" s="135" t="inlineStr"/>
      <c r="G19" s="135" t="inlineStr"/>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idden="1" ht="18" customHeight="1" s="173" thickBot="1">
      <c r="A20" s="138" t="inlineStr">
        <is>
          <t>Beban investasi terikat</t>
        </is>
      </c>
      <c r="B20" s="134" t="n"/>
      <c r="C20" s="135" t="inlineStr"/>
      <c r="D20" s="135" t="inlineStr"/>
      <c r="E20" s="135" t="inlineStr"/>
      <c r="F20" s="135" t="inlineStr"/>
      <c r="G20" s="135" t="inlineStr"/>
      <c r="H20" s="135" t="n"/>
      <c r="I20" s="135" t="n"/>
      <c r="J20" s="135" t="n"/>
      <c r="K20" s="135" t="n"/>
      <c r="L20" s="135" t="n"/>
      <c r="M20" s="135" t="n"/>
      <c r="N20" s="135" t="n"/>
      <c r="O20" s="135" t="n"/>
      <c r="P20" s="135" t="n"/>
      <c r="Q20" s="135" t="n"/>
      <c r="R20" s="135" t="n"/>
      <c r="S20" s="135" t="n"/>
      <c r="T20" s="135" t="n"/>
      <c r="U20" s="135" t="n"/>
      <c r="V20" s="135" t="n"/>
      <c r="W20" s="135" t="n"/>
      <c r="X20" s="135" t="n"/>
      <c r="Y20" s="135" t="n"/>
      <c r="Z20" s="135" t="n"/>
    </row>
    <row r="21" hidden="1" ht="18" customHeight="1" s="173" thickBot="1">
      <c r="A21" s="138" t="inlineStr">
        <is>
          <t>Musytarakah - mudharabah musytarakah</t>
        </is>
      </c>
      <c r="B21" s="134" t="n"/>
      <c r="C21" s="135" t="inlineStr"/>
      <c r="D21" s="135" t="inlineStr"/>
      <c r="E21" s="135" t="inlineStr"/>
      <c r="F21" s="135" t="inlineStr"/>
      <c r="G21" s="135" t="inlineStr"/>
      <c r="H21" s="135" t="n"/>
      <c r="I21" s="135" t="n"/>
      <c r="J21" s="135" t="n"/>
      <c r="K21" s="135" t="n"/>
      <c r="L21" s="135" t="n"/>
      <c r="M21" s="135" t="n"/>
      <c r="N21" s="135" t="n"/>
      <c r="O21" s="135" t="n"/>
      <c r="P21" s="135" t="n"/>
      <c r="Q21" s="135" t="n"/>
      <c r="R21" s="135" t="n"/>
      <c r="S21" s="135" t="n"/>
      <c r="T21" s="135" t="n"/>
      <c r="U21" s="135" t="n"/>
      <c r="V21" s="135" t="n"/>
      <c r="W21" s="135" t="n"/>
      <c r="X21" s="135" t="n"/>
      <c r="Y21" s="135" t="n"/>
      <c r="Z21" s="135" t="n"/>
    </row>
    <row r="22" ht="18" customHeight="1" s="173" thickBot="1">
      <c r="A22" s="138" t="inlineStr">
        <is>
          <t>Sertifikat investasi mudharabah antarbank</t>
        </is>
      </c>
      <c r="B22" s="134" t="n"/>
      <c r="C22" s="135" t="n">
        <v>0.147</v>
      </c>
      <c r="D22" s="135" t="n">
        <v>0.045</v>
      </c>
      <c r="E22" s="135" t="n">
        <v>0.62</v>
      </c>
      <c r="F22" s="135" t="n">
        <v>2.561</v>
      </c>
      <c r="G22" s="135" t="n">
        <v>0.127</v>
      </c>
      <c r="H22" s="135" t="n"/>
      <c r="I22" s="135" t="n"/>
      <c r="J22" s="135" t="n"/>
      <c r="K22" s="135" t="n"/>
      <c r="L22" s="135" t="n"/>
      <c r="M22" s="135" t="n"/>
      <c r="N22" s="135" t="n"/>
      <c r="O22" s="135" t="n"/>
      <c r="P22" s="135" t="n"/>
      <c r="Q22" s="135" t="n"/>
      <c r="R22" s="135" t="n"/>
      <c r="S22" s="135" t="n"/>
      <c r="T22" s="135" t="n"/>
      <c r="U22" s="135" t="n"/>
      <c r="V22" s="135" t="n"/>
      <c r="W22" s="135" t="n"/>
      <c r="X22" s="135" t="n"/>
      <c r="Y22" s="135" t="n"/>
      <c r="Z22" s="135" t="n"/>
    </row>
    <row r="23" hidden="1" ht="18" customHeight="1" s="173" thickBot="1">
      <c r="A23" s="138" t="inlineStr">
        <is>
          <t>Sukuk</t>
        </is>
      </c>
      <c r="B23" s="134" t="n"/>
      <c r="C23" s="135" t="inlineStr"/>
      <c r="D23" s="135" t="inlineStr"/>
      <c r="E23" s="135" t="inlineStr"/>
      <c r="F23" s="135" t="inlineStr"/>
      <c r="G23" s="135" t="inlineStr"/>
      <c r="H23" s="135" t="n"/>
      <c r="I23" s="135" t="n"/>
      <c r="J23" s="135" t="n"/>
      <c r="K23" s="135" t="n"/>
      <c r="L23" s="135" t="n"/>
      <c r="M23" s="135" t="n"/>
      <c r="N23" s="135" t="n"/>
      <c r="O23" s="135" t="n"/>
      <c r="P23" s="135" t="n"/>
      <c r="Q23" s="135" t="n"/>
      <c r="R23" s="135" t="n"/>
      <c r="S23" s="135" t="n"/>
      <c r="T23" s="135" t="n"/>
      <c r="U23" s="135" t="n"/>
      <c r="V23" s="135" t="n"/>
      <c r="W23" s="135" t="n"/>
      <c r="X23" s="135" t="n"/>
      <c r="Y23" s="135" t="n"/>
      <c r="Z23" s="135" t="n"/>
    </row>
    <row r="24" hidden="1" ht="18" customHeight="1" s="173" thickBot="1">
      <c r="A24" s="138" t="inlineStr">
        <is>
          <t>Piutang murabahah</t>
        </is>
      </c>
      <c r="B24" s="134" t="n"/>
      <c r="C24" s="135" t="inlineStr"/>
      <c r="D24" s="135" t="inlineStr"/>
      <c r="E24" s="135" t="inlineStr"/>
      <c r="F24" s="135" t="inlineStr"/>
      <c r="G24" s="135" t="inlineStr"/>
      <c r="H24" s="135" t="n"/>
      <c r="I24" s="135" t="n"/>
      <c r="J24" s="135" t="n"/>
      <c r="K24" s="135" t="n"/>
      <c r="L24" s="135" t="n"/>
      <c r="M24" s="135" t="n"/>
      <c r="N24" s="135" t="n"/>
      <c r="O24" s="135" t="n"/>
      <c r="P24" s="135" t="n"/>
      <c r="Q24" s="135" t="n"/>
      <c r="R24" s="135" t="n"/>
      <c r="S24" s="135" t="n"/>
      <c r="T24" s="135" t="n"/>
      <c r="U24" s="135" t="n"/>
      <c r="V24" s="135" t="n"/>
      <c r="W24" s="135" t="n"/>
      <c r="X24" s="135" t="n"/>
      <c r="Y24" s="135" t="n"/>
      <c r="Z24" s="135" t="n"/>
    </row>
    <row r="25" hidden="1" ht="18" customHeight="1" s="173" thickBot="1">
      <c r="A25" s="138" t="inlineStr">
        <is>
          <t>Pinjaman qardh</t>
        </is>
      </c>
      <c r="B25" s="134" t="n"/>
      <c r="C25" s="135" t="inlineStr"/>
      <c r="D25" s="135" t="inlineStr"/>
      <c r="E25" s="135" t="inlineStr"/>
      <c r="F25" s="135" t="inlineStr"/>
      <c r="G25" s="135" t="inlineStr"/>
      <c r="H25" s="135" t="n"/>
      <c r="I25" s="135" t="n"/>
      <c r="J25" s="135" t="n"/>
      <c r="K25" s="135" t="n"/>
      <c r="L25" s="135" t="n"/>
      <c r="M25" s="135" t="n"/>
      <c r="N25" s="135" t="n"/>
      <c r="O25" s="135" t="n"/>
      <c r="P25" s="135" t="n"/>
      <c r="Q25" s="135" t="n"/>
      <c r="R25" s="135" t="n"/>
      <c r="S25" s="135" t="n"/>
      <c r="T25" s="135" t="n"/>
      <c r="U25" s="135" t="n"/>
      <c r="V25" s="135" t="n"/>
      <c r="W25" s="135" t="n"/>
      <c r="X25" s="135" t="n"/>
      <c r="Y25" s="135" t="n"/>
      <c r="Z25" s="135" t="n"/>
    </row>
    <row r="26" ht="18" customHeight="1" s="173" thickBot="1">
      <c r="A26" s="138" t="inlineStr">
        <is>
          <t>Lain-lain</t>
        </is>
      </c>
      <c r="B26" s="134" t="n"/>
      <c r="C26" s="135" t="inlineStr"/>
      <c r="D26" s="135" t="n">
        <v>4.25</v>
      </c>
      <c r="E26" s="135" t="n">
        <v>0.82</v>
      </c>
      <c r="F26" s="135" t="n">
        <v>0.334</v>
      </c>
      <c r="G26" s="135" t="n">
        <v>0.249</v>
      </c>
      <c r="H26" s="135" t="n"/>
      <c r="I26" s="135" t="n"/>
      <c r="J26" s="135" t="n"/>
      <c r="K26" s="135" t="n"/>
      <c r="L26" s="135" t="n"/>
      <c r="M26" s="135" t="n"/>
      <c r="N26" s="135" t="n"/>
      <c r="O26" s="135" t="n"/>
      <c r="P26" s="135" t="n"/>
      <c r="Q26" s="135" t="n"/>
      <c r="R26" s="135" t="n"/>
      <c r="S26" s="135" t="n"/>
      <c r="T26" s="135" t="n"/>
      <c r="U26" s="135" t="n"/>
      <c r="V26" s="135" t="n"/>
      <c r="W26" s="135" t="n"/>
      <c r="X26" s="135" t="n"/>
      <c r="Y26" s="135" t="n"/>
      <c r="Z26" s="135" t="n"/>
    </row>
    <row r="27" ht="49" customHeight="1" s="173" thickBot="1">
      <c r="A27" s="139" t="inlineStr">
        <is>
          <t>Subjumlah beban syariah dan hak pihak ketiga atas bagi hasil dana syirkah temporer</t>
        </is>
      </c>
      <c r="B27" s="134" t="n"/>
      <c r="C27" s="137" t="n">
        <v>394.632</v>
      </c>
      <c r="D27" s="137" t="n">
        <v>344.44</v>
      </c>
      <c r="E27" s="137" t="n">
        <v>486.433</v>
      </c>
      <c r="F27" s="137" t="n">
        <v>504.104</v>
      </c>
      <c r="G27" s="137" t="n">
        <v>488.984</v>
      </c>
      <c r="H27" s="137" t="n"/>
      <c r="I27" s="137" t="n"/>
      <c r="J27" s="137" t="n"/>
      <c r="K27" s="137" t="n"/>
      <c r="L27" s="137" t="n"/>
      <c r="M27" s="137" t="n"/>
      <c r="N27" s="137" t="n"/>
      <c r="O27" s="137" t="n"/>
      <c r="P27" s="137" t="n"/>
      <c r="Q27" s="137" t="n"/>
      <c r="R27" s="137" t="n"/>
      <c r="S27" s="137" t="n"/>
      <c r="T27" s="137" t="n"/>
      <c r="U27" s="137" t="n"/>
      <c r="V27" s="137" t="n"/>
      <c r="W27" s="137" t="n"/>
      <c r="X27" s="137" t="n"/>
      <c r="Y27" s="137" t="n"/>
      <c r="Z27" s="137" t="n"/>
    </row>
    <row r="28" ht="18" customHeight="1" s="173" thickBot="1">
      <c r="A28" s="136" t="inlineStr">
        <is>
          <t>Jumlah beban bunga dan syariah</t>
        </is>
      </c>
      <c r="B28" s="134" t="n"/>
      <c r="C28" s="137" t="n">
        <v>3605.564</v>
      </c>
      <c r="D28" s="137" t="n">
        <v>4221.331</v>
      </c>
      <c r="E28" s="137" t="n">
        <v>6771.61</v>
      </c>
      <c r="F28" s="137" t="n">
        <v>8380.053</v>
      </c>
      <c r="G28" s="137" t="n">
        <v>8323.257</v>
      </c>
      <c r="H28" s="137" t="n"/>
      <c r="I28" s="137" t="n"/>
      <c r="J28" s="137" t="n"/>
      <c r="K28" s="137" t="n"/>
      <c r="L28" s="137" t="n"/>
      <c r="M28" s="137" t="n"/>
      <c r="N28" s="137" t="n"/>
      <c r="O28" s="137" t="n"/>
      <c r="P28" s="137" t="n"/>
      <c r="Q28" s="137" t="n"/>
      <c r="R28" s="137" t="n"/>
      <c r="S28" s="137" t="n"/>
      <c r="T28" s="137" t="n"/>
      <c r="U28" s="137" t="n"/>
      <c r="V28" s="137" t="n"/>
      <c r="W28" s="137" t="n"/>
      <c r="X28" s="137" t="n"/>
      <c r="Y28" s="137" t="n"/>
      <c r="Z28" s="137" t="n"/>
    </row>
  </sheetData>
  <mergeCells count="1">
    <mergeCell ref="A1:C1"/>
  </mergeCells>
  <dataValidations count="1">
    <dataValidation sqref="C6:Z14 C16:Z2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9.xml><?xml version="1.0" encoding="utf-8"?>
<worksheet xmlns="http://schemas.openxmlformats.org/spreadsheetml/2006/main">
  <sheetPr>
    <outlinePr summaryBelow="1" summaryRight="1"/>
    <pageSetUpPr/>
  </sheetPr>
  <dimension ref="A1:T129"/>
  <sheetViews>
    <sheetView workbookViewId="0">
      <selection activeCell="A1" sqref="A1"/>
    </sheetView>
  </sheetViews>
  <sheetFormatPr baseColWidth="10" defaultColWidth="9" defaultRowHeight="12"/>
  <sheetData>
    <row r="1">
      <c r="A1" s="0" t="inlineStr">
        <is>
          <t>Entitas tunggal / Single entity</t>
        </is>
      </c>
      <c r="B1" s="0" t="inlineStr">
        <is>
          <t>Ya / Yes</t>
        </is>
      </c>
      <c r="C1" s="0" t="inlineStr">
        <is>
          <t>Ya / Yes</t>
        </is>
      </c>
      <c r="D1" s="0" t="inlineStr">
        <is>
          <t>Tidak Diaudit / Unaudit</t>
        </is>
      </c>
      <c r="E1" s="0" t="inlineStr">
        <is>
          <t>Saham / Stock</t>
        </is>
      </c>
      <c r="F1" s="0" t="inlineStr">
        <is>
          <t>Local Company - Indonesia Jurisdiction</t>
        </is>
      </c>
      <c r="G1" s="0" t="inlineStr">
        <is>
          <t>Utama / Main</t>
        </is>
      </c>
      <c r="H1" s="0" t="inlineStr">
        <is>
          <t>Wajar Tanpa Modifikasian / Unqualified</t>
        </is>
      </c>
      <c r="I1" s="0" t="inlineStr">
        <is>
          <t>PSAK</t>
        </is>
      </c>
      <c r="J1" s="0" t="inlineStr">
        <is>
          <t>1</t>
        </is>
      </c>
      <c r="K1" s="0" t="inlineStr">
        <is>
          <t>A111. Oil &amp; Gas Production &amp; Refinery</t>
        </is>
      </c>
      <c r="L1" s="0" t="inlineStr">
        <is>
          <t>A11. Oil &amp; Gas</t>
        </is>
      </c>
      <c r="M1" s="0" t="inlineStr">
        <is>
          <t>A1. Oil, Gas &amp; Coal</t>
        </is>
      </c>
      <c r="N1" s="0" t="inlineStr">
        <is>
          <t>A. Energy</t>
        </is>
      </c>
      <c r="O1" s="0" t="inlineStr">
        <is>
          <t>Kuartal I / First Quarter</t>
        </is>
      </c>
      <c r="P1" s="0" t="inlineStr">
        <is>
          <t>Ya / Yes</t>
        </is>
      </c>
      <c r="Q1" s="0" t="inlineStr">
        <is>
          <t>Satuan Penuh / Full Amount</t>
        </is>
      </c>
      <c r="R1" s="0" t="inlineStr">
        <is>
          <t>Asuransi / Insurance</t>
        </is>
      </c>
      <c r="S1" s="0" t="inlineStr">
        <is>
          <t>Rupiah / IDR</t>
        </is>
      </c>
      <c r="T1" s="0" t="inlineStr">
        <is>
          <t>Indonesian Government</t>
        </is>
      </c>
    </row>
    <row r="2">
      <c r="A2" s="0" t="inlineStr">
        <is>
          <t>Entitas grup / Group entity</t>
        </is>
      </c>
      <c r="B2" s="0" t="inlineStr">
        <is>
          <t>Tidak / No</t>
        </is>
      </c>
      <c r="C2" s="0" t="inlineStr">
        <is>
          <t>Tidak / No</t>
        </is>
      </c>
      <c r="D2" s="0" t="inlineStr">
        <is>
          <t>Ditelaah secara Terbatas / Limited Review</t>
        </is>
      </c>
      <c r="E2" s="0" t="inlineStr">
        <is>
          <t>Obligasi / Bond</t>
        </is>
      </c>
      <c r="F2" s="0" t="inlineStr">
        <is>
          <t>Joint Venture - Indonesia Jurisdiction</t>
        </is>
      </c>
      <c r="G2" s="0" t="inlineStr">
        <is>
          <t>Pengembangan / Development</t>
        </is>
      </c>
      <c r="H2" s="0" t="inlineStr">
        <is>
          <t>Wajar Dengan Pengecualian / Qualified</t>
        </is>
      </c>
      <c r="I2" s="0" t="inlineStr">
        <is>
          <t>ETAP</t>
        </is>
      </c>
      <c r="J2" s="0" t="inlineStr">
        <is>
          <t>2</t>
        </is>
      </c>
      <c r="K2" s="0" t="inlineStr">
        <is>
          <t>A112. Oil &amp; Gas Storage &amp; Distribution</t>
        </is>
      </c>
      <c r="L2" s="0" t="inlineStr">
        <is>
          <t>A12. Coal</t>
        </is>
      </c>
      <c r="M2" s="0" t="inlineStr">
        <is>
          <t>A2. Alternative Energy</t>
        </is>
      </c>
      <c r="N2" s="0" t="inlineStr">
        <is>
          <t>B. Basic Materials</t>
        </is>
      </c>
      <c r="O2" s="0" t="inlineStr">
        <is>
          <t>Kuartal II / Second Quarter</t>
        </is>
      </c>
      <c r="P2" s="0" t="inlineStr">
        <is>
          <t>Tidak / No</t>
        </is>
      </c>
      <c r="Q2" s="0" t="inlineStr">
        <is>
          <t>Ribuan / In Thousand</t>
        </is>
      </c>
      <c r="R2" s="0" t="inlineStr">
        <is>
          <t>Infrastruktur / Infrastructure</t>
        </is>
      </c>
      <c r="S2" s="0" t="inlineStr">
        <is>
          <t>Dollar Amerika / USD</t>
        </is>
      </c>
      <c r="T2" s="0" t="inlineStr">
        <is>
          <t>Individual WNI</t>
        </is>
      </c>
    </row>
    <row r="3">
      <c r="D3" s="0" t="inlineStr">
        <is>
          <t>Diaudit / Audited</t>
        </is>
      </c>
      <c r="E3" s="0" t="inlineStr">
        <is>
          <t>Saham dan Obligasi / Stock and Bond</t>
        </is>
      </c>
      <c r="F3" s="0" t="inlineStr">
        <is>
          <t>Joint Venture - Non-Indonesia Jurisdiction</t>
        </is>
      </c>
      <c r="G3" s="0" t="inlineStr">
        <is>
          <t>Akselerasi / Acceleration</t>
        </is>
      </c>
      <c r="H3" s="0" t="inlineStr">
        <is>
          <t>Tidak Wajar / Adverse</t>
        </is>
      </c>
      <c r="J3" s="0" t="inlineStr">
        <is>
          <t>3</t>
        </is>
      </c>
      <c r="K3" s="0" t="inlineStr">
        <is>
          <t>A121. Coal Production</t>
        </is>
      </c>
      <c r="L3" s="0" t="inlineStr">
        <is>
          <t>A13. Oil, Gas &amp; Coal Supports</t>
        </is>
      </c>
      <c r="M3" s="0" t="inlineStr">
        <is>
          <t>B1. Basic Materials</t>
        </is>
      </c>
      <c r="N3" s="0" t="inlineStr">
        <is>
          <t>C. Industrials</t>
        </is>
      </c>
      <c r="O3" s="0" t="inlineStr">
        <is>
          <t>Kuartal III / Third Quarter</t>
        </is>
      </c>
      <c r="Q3" s="0" t="inlineStr">
        <is>
          <t>Jutaan / In Million</t>
        </is>
      </c>
      <c r="R3" s="0" t="inlineStr">
        <is>
          <t>Keuangan dan Syariah / Financial and Sharia</t>
        </is>
      </c>
      <c r="T3" s="0" t="inlineStr">
        <is>
          <t>Individual Foreign, Residential</t>
        </is>
      </c>
    </row>
    <row r="4">
      <c r="E4" s="0" t="inlineStr">
        <is>
          <t>Sertifikat Penitipan Efek Indonesia / Indonesian Depository Receipt</t>
        </is>
      </c>
      <c r="F4" s="0" t="inlineStr">
        <is>
          <t>Foreign Company</t>
        </is>
      </c>
      <c r="G4" s="0" t="inlineStr">
        <is>
          <t>Ekonomi Baru / New Economy</t>
        </is>
      </c>
      <c r="H4" s="0" t="inlineStr">
        <is>
          <t>Tidak Memberikan Pendapat / Disclaimer</t>
        </is>
      </c>
      <c r="J4" s="0" t="inlineStr">
        <is>
          <t>4</t>
        </is>
      </c>
      <c r="K4" s="0" t="inlineStr">
        <is>
          <t>A122. Coal Distribution</t>
        </is>
      </c>
      <c r="L4" s="0" t="inlineStr">
        <is>
          <t>A21. Alternative Energy Equipment</t>
        </is>
      </c>
      <c r="M4" s="0" t="inlineStr">
        <is>
          <t>C1. Industrial Goods</t>
        </is>
      </c>
      <c r="N4" s="0" t="inlineStr">
        <is>
          <t>D. Consumer Non-Cyclicals</t>
        </is>
      </c>
      <c r="O4" s="0" t="inlineStr">
        <is>
          <t>Tahunan / Annual</t>
        </is>
      </c>
      <c r="Q4" s="0" t="inlineStr">
        <is>
          <t>Miliaran / In Billion</t>
        </is>
      </c>
      <c r="R4" s="0" t="inlineStr">
        <is>
          <t>Kontrak Investasi Kolektif / Collective</t>
        </is>
      </c>
      <c r="T4" s="0" t="inlineStr">
        <is>
          <t>Individual Foreign, Non-Residential</t>
        </is>
      </c>
    </row>
    <row r="5">
      <c r="E5" s="0" t="inlineStr">
        <is>
          <t>Efek Beragun Aset / Asset-Backed Securities</t>
        </is>
      </c>
      <c r="G5" s="0" t="inlineStr">
        <is>
          <t>Pemantauan Khusus / Watchlist</t>
        </is>
      </c>
      <c r="J5" s="0" t="inlineStr">
        <is>
          <t>5</t>
        </is>
      </c>
      <c r="K5" s="0" t="inlineStr">
        <is>
          <t>A131. Oil &amp; Gas Drilling Service</t>
        </is>
      </c>
      <c r="L5" s="0" t="inlineStr">
        <is>
          <t>A22. Alternative Fuels</t>
        </is>
      </c>
      <c r="M5" s="0" t="inlineStr">
        <is>
          <t>C2. Industrial Services</t>
        </is>
      </c>
      <c r="N5" s="0" t="inlineStr">
        <is>
          <t>E. Consumer Cyclicals</t>
        </is>
      </c>
      <c r="R5" s="0" t="inlineStr">
        <is>
          <t>Pembiayaan / Financing</t>
        </is>
      </c>
      <c r="T5" s="0" t="inlineStr">
        <is>
          <t>National Corporation</t>
        </is>
      </c>
    </row>
    <row r="6">
      <c r="E6" s="0" t="inlineStr">
        <is>
          <t>Kontrak Investasi Kolektif / Collective Investment Contract</t>
        </is>
      </c>
      <c r="G6" s="0" t="inlineStr">
        <is>
          <t>Lain-lain / Other</t>
        </is>
      </c>
      <c r="K6" s="0" t="inlineStr">
        <is>
          <t>A132. Oil, Gas &amp; Coal Equipment &amp; Services</t>
        </is>
      </c>
      <c r="L6" s="0" t="inlineStr">
        <is>
          <t>B11. Chemicals</t>
        </is>
      </c>
      <c r="M6" s="0" t="inlineStr">
        <is>
          <t>C3. Multi-sector Holdings</t>
        </is>
      </c>
      <c r="N6" s="0" t="inlineStr">
        <is>
          <t>F. Healthcare</t>
        </is>
      </c>
      <c r="R6" s="0" t="inlineStr">
        <is>
          <t>Properti / Property</t>
        </is>
      </c>
      <c r="T6" s="0" t="inlineStr">
        <is>
          <t>Foreign Corporation</t>
        </is>
      </c>
    </row>
    <row r="7">
      <c r="K7" s="0" t="inlineStr">
        <is>
          <t>A211. Alternative Energy Equipment</t>
        </is>
      </c>
      <c r="L7" s="0" t="inlineStr">
        <is>
          <t>B12. Construction Materials</t>
        </is>
      </c>
      <c r="M7" s="0" t="inlineStr">
        <is>
          <t>D1. Food &amp; Staples Retailing</t>
        </is>
      </c>
      <c r="N7" s="0" t="inlineStr">
        <is>
          <t>G. Financials</t>
        </is>
      </c>
      <c r="R7" s="0" t="inlineStr">
        <is>
          <t>Sekuritas / Securities</t>
        </is>
      </c>
      <c r="T7" s="0" t="inlineStr">
        <is>
          <t>National and Foreign Corporation</t>
        </is>
      </c>
    </row>
    <row r="8">
      <c r="K8" s="0" t="inlineStr">
        <is>
          <t>A221. Alternative Fuels</t>
        </is>
      </c>
      <c r="L8" s="0" t="inlineStr">
        <is>
          <t>B13. Containers &amp; Packaging</t>
        </is>
      </c>
      <c r="M8" s="0" t="inlineStr">
        <is>
          <t>D2. Food &amp; Beverage</t>
        </is>
      </c>
      <c r="N8" s="0" t="inlineStr">
        <is>
          <t>H. Properties &amp; Real Estate</t>
        </is>
      </c>
      <c r="R8" s="0" t="inlineStr">
        <is>
          <t>Umum / General</t>
        </is>
      </c>
      <c r="T8" s="0" t="inlineStr">
        <is>
          <t>No Controlling Shareholder</t>
        </is>
      </c>
    </row>
    <row r="9">
      <c r="K9" s="0" t="inlineStr">
        <is>
          <t>B111. Basic Chemicals</t>
        </is>
      </c>
      <c r="L9" s="0" t="inlineStr">
        <is>
          <t>B14. Metals &amp; Minerals</t>
        </is>
      </c>
      <c r="M9" s="0" t="inlineStr">
        <is>
          <t>D3. Tobacco</t>
        </is>
      </c>
      <c r="N9" s="0" t="inlineStr">
        <is>
          <t>I. Technology</t>
        </is>
      </c>
    </row>
    <row r="10">
      <c r="K10" s="0" t="inlineStr">
        <is>
          <t>B112. Agricultural Chemicals</t>
        </is>
      </c>
      <c r="L10" s="0" t="inlineStr">
        <is>
          <t>B15. Forestry &amp; Paper</t>
        </is>
      </c>
      <c r="M10" s="0" t="inlineStr">
        <is>
          <t>D4. Nondurable Household Products</t>
        </is>
      </c>
      <c r="N10" s="0" t="inlineStr">
        <is>
          <t>J. Infrastructures</t>
        </is>
      </c>
    </row>
    <row r="11">
      <c r="K11" s="0" t="inlineStr">
        <is>
          <t>B113. Specialty Chemicals</t>
        </is>
      </c>
      <c r="L11" s="0" t="inlineStr">
        <is>
          <t>C11. Aerospace &amp; Defense</t>
        </is>
      </c>
      <c r="M11" s="0" t="inlineStr">
        <is>
          <t>E1. Automobiles &amp; Components</t>
        </is>
      </c>
      <c r="N11" s="0" t="inlineStr">
        <is>
          <t>K. Transportation &amp; Logistic</t>
        </is>
      </c>
    </row>
    <row r="12">
      <c r="K12" s="0" t="inlineStr">
        <is>
          <t>B121. Construction Materials</t>
        </is>
      </c>
      <c r="L12" s="0" t="inlineStr">
        <is>
          <t>C12. Building Products &amp; Fixtures</t>
        </is>
      </c>
      <c r="M12" s="0" t="inlineStr">
        <is>
          <t>E2. Household Goods</t>
        </is>
      </c>
      <c r="N12" s="0" t="inlineStr">
        <is>
          <t>Z. Listed Investment Product</t>
        </is>
      </c>
    </row>
    <row r="13">
      <c r="K13" s="0" t="inlineStr">
        <is>
          <t>B131. Containers &amp; Packaging</t>
        </is>
      </c>
      <c r="L13" s="0" t="inlineStr">
        <is>
          <t>C13. Electrical</t>
        </is>
      </c>
      <c r="M13" s="0" t="inlineStr">
        <is>
          <t>E3. Leisure Goods</t>
        </is>
      </c>
    </row>
    <row r="14">
      <c r="K14" s="0" t="inlineStr">
        <is>
          <t>B141. Aluminum</t>
        </is>
      </c>
      <c r="L14" s="0" t="inlineStr">
        <is>
          <t>C14. Machinery</t>
        </is>
      </c>
      <c r="M14" s="0" t="inlineStr">
        <is>
          <t>E4. Apparel &amp; Luxury Goods</t>
        </is>
      </c>
    </row>
    <row r="15">
      <c r="K15" s="0" t="inlineStr">
        <is>
          <t>B142. Cooper</t>
        </is>
      </c>
      <c r="L15" s="0" t="inlineStr">
        <is>
          <t>C21. Diversified Industrial Trading</t>
        </is>
      </c>
      <c r="M15" s="0" t="inlineStr">
        <is>
          <t>E5. Consumer Services</t>
        </is>
      </c>
    </row>
    <row r="16">
      <c r="K16" s="0" t="inlineStr">
        <is>
          <t>B143. Gold</t>
        </is>
      </c>
      <c r="L16" s="0" t="inlineStr">
        <is>
          <t>C22. Commercial Services</t>
        </is>
      </c>
      <c r="M16" s="0" t="inlineStr">
        <is>
          <t>E6. Media &amp; Entertainment</t>
        </is>
      </c>
    </row>
    <row r="17">
      <c r="K17" s="0" t="inlineStr">
        <is>
          <t>B144. Iron &amp; Steel</t>
        </is>
      </c>
      <c r="L17" s="0" t="inlineStr">
        <is>
          <t>C23. Professional Services</t>
        </is>
      </c>
      <c r="M17" s="0" t="inlineStr">
        <is>
          <t>E7. Retailing</t>
        </is>
      </c>
    </row>
    <row r="18">
      <c r="K18" s="0" t="inlineStr">
        <is>
          <t>B145. Precious Metals &amp; Minerals</t>
        </is>
      </c>
      <c r="L18" s="0" t="inlineStr">
        <is>
          <t>C31. Multi-sector Holdings</t>
        </is>
      </c>
      <c r="M18" s="0" t="inlineStr">
        <is>
          <t>F1. Healthcare Equipment &amp; Providers</t>
        </is>
      </c>
    </row>
    <row r="19">
      <c r="K19" s="0" t="inlineStr">
        <is>
          <t>B146. Diversified Metals &amp; Minerals</t>
        </is>
      </c>
      <c r="L19" s="0" t="inlineStr">
        <is>
          <t>D11. Food &amp; Staples Retailing</t>
        </is>
      </c>
      <c r="M19" s="0" t="inlineStr">
        <is>
          <t>F2. Pharmaceuticals &amp; Health Care Research</t>
        </is>
      </c>
    </row>
    <row r="20">
      <c r="K20" s="0" t="inlineStr">
        <is>
          <t>B147. Mining Equipment &amp; Services</t>
        </is>
      </c>
      <c r="L20" s="0" t="inlineStr">
        <is>
          <t>D21. Beverages</t>
        </is>
      </c>
      <c r="M20" s="0" t="inlineStr">
        <is>
          <t>G1. Banks</t>
        </is>
      </c>
    </row>
    <row r="21">
      <c r="K21" s="0" t="inlineStr">
        <is>
          <t>B151. Timber</t>
        </is>
      </c>
      <c r="L21" s="0" t="inlineStr">
        <is>
          <t>D22. Processed Foods</t>
        </is>
      </c>
      <c r="M21" s="0" t="inlineStr">
        <is>
          <t>G2. Financing Service</t>
        </is>
      </c>
    </row>
    <row r="22">
      <c r="K22" s="0" t="inlineStr">
        <is>
          <t>B152. Paper</t>
        </is>
      </c>
      <c r="L22" s="0" t="inlineStr">
        <is>
          <t>D23. Agricultural Products</t>
        </is>
      </c>
      <c r="M22" s="0" t="inlineStr">
        <is>
          <t>G3. Investment Service</t>
        </is>
      </c>
    </row>
    <row r="23">
      <c r="K23" s="0" t="inlineStr">
        <is>
          <t>B153. Diversified Forest</t>
        </is>
      </c>
      <c r="L23" s="0" t="inlineStr">
        <is>
          <t>D31. Tobacco</t>
        </is>
      </c>
      <c r="M23" s="0" t="inlineStr">
        <is>
          <t>G4. Insurance</t>
        </is>
      </c>
    </row>
    <row r="24">
      <c r="K24" s="0" t="inlineStr">
        <is>
          <t>C111. Aerospace &amp; Defense</t>
        </is>
      </c>
      <c r="L24" s="0" t="inlineStr">
        <is>
          <t>D41. Household Products</t>
        </is>
      </c>
      <c r="M24" s="0" t="inlineStr">
        <is>
          <t>G5. Holding &amp; Investment Companies</t>
        </is>
      </c>
    </row>
    <row r="25">
      <c r="K25" s="0" t="inlineStr">
        <is>
          <t>C121. Building Products &amp; Fixtures</t>
        </is>
      </c>
      <c r="L25" s="0" t="inlineStr">
        <is>
          <t>D42. Personal Care Products</t>
        </is>
      </c>
      <c r="M25" s="0" t="inlineStr">
        <is>
          <t>H1. Properties &amp; Real Estate</t>
        </is>
      </c>
    </row>
    <row r="26">
      <c r="K26" s="0" t="inlineStr">
        <is>
          <t>C131. Electrical Components &amp; Equipment</t>
        </is>
      </c>
      <c r="L26" s="0" t="inlineStr">
        <is>
          <t>E11. Auto Components</t>
        </is>
      </c>
      <c r="M26" s="0" t="inlineStr">
        <is>
          <t>I1. Software &amp; IT Services</t>
        </is>
      </c>
    </row>
    <row r="27">
      <c r="K27" s="0" t="inlineStr">
        <is>
          <t>C132. Heavy Electrical Equipment</t>
        </is>
      </c>
      <c r="L27" s="0" t="inlineStr">
        <is>
          <t>E12. Automobiles</t>
        </is>
      </c>
      <c r="M27" s="0" t="inlineStr">
        <is>
          <t>I2. Technology Hardware &amp; Equipment</t>
        </is>
      </c>
    </row>
    <row r="28">
      <c r="K28" s="0" t="inlineStr">
        <is>
          <t>C141. Construction Machinery &amp; Heavy Vehicles</t>
        </is>
      </c>
      <c r="L28" s="0" t="inlineStr">
        <is>
          <t>E21. Household Goods</t>
        </is>
      </c>
      <c r="M28" s="0" t="inlineStr">
        <is>
          <t>J1. Transportation Infrastructure</t>
        </is>
      </c>
    </row>
    <row r="29">
      <c r="K29" s="0" t="inlineStr">
        <is>
          <t>C142. Agricultural &amp; Farm Machinery</t>
        </is>
      </c>
      <c r="L29" s="0" t="inlineStr">
        <is>
          <t>E31. Consumer Electronics</t>
        </is>
      </c>
      <c r="M29" s="0" t="inlineStr">
        <is>
          <t>J2. Heavy Constructions &amp; Civil Engineering</t>
        </is>
      </c>
    </row>
    <row r="30">
      <c r="K30" s="0" t="inlineStr">
        <is>
          <t>C143. Industrial Machinery &amp; Components</t>
        </is>
      </c>
      <c r="L30" s="0" t="inlineStr">
        <is>
          <t>E32. Sport Equipment &amp; Hobbies Goods</t>
        </is>
      </c>
      <c r="M30" s="0" t="inlineStr">
        <is>
          <t>J3. Telecommunication</t>
        </is>
      </c>
    </row>
    <row r="31">
      <c r="K31" s="0" t="inlineStr">
        <is>
          <t>C211. Diversified Industrial Trading</t>
        </is>
      </c>
      <c r="L31" s="0" t="inlineStr">
        <is>
          <t>E41. Apparel &amp; Luxury Goods</t>
        </is>
      </c>
      <c r="M31" s="0" t="inlineStr">
        <is>
          <t>J4. Utilities</t>
        </is>
      </c>
    </row>
    <row r="32">
      <c r="K32" s="0" t="inlineStr">
        <is>
          <t>C221. Commercial Printing</t>
        </is>
      </c>
      <c r="L32" s="0" t="inlineStr">
        <is>
          <t>E51. Tourism &amp; Recreation</t>
        </is>
      </c>
      <c r="M32" s="0" t="inlineStr">
        <is>
          <t>K1. Transportation</t>
        </is>
      </c>
    </row>
    <row r="33">
      <c r="K33" s="0" t="inlineStr">
        <is>
          <t>C222. Environmental &amp; Facilities Services</t>
        </is>
      </c>
      <c r="L33" s="0" t="inlineStr">
        <is>
          <t>E52. Education &amp; Support Services</t>
        </is>
      </c>
      <c r="M33" s="0" t="inlineStr">
        <is>
          <t>K2. Logistics &amp; Deliveries</t>
        </is>
      </c>
    </row>
    <row r="34">
      <c r="K34" s="0" t="inlineStr">
        <is>
          <t>C223. Office Supplies</t>
        </is>
      </c>
      <c r="L34" s="0" t="inlineStr">
        <is>
          <t>E61. Media</t>
        </is>
      </c>
      <c r="M34" s="0" t="inlineStr">
        <is>
          <t>Z1. Investment Trusts</t>
        </is>
      </c>
    </row>
    <row r="35">
      <c r="K35" s="0" t="inlineStr">
        <is>
          <t>C224. Business Support Services</t>
        </is>
      </c>
      <c r="L35" s="0" t="inlineStr">
        <is>
          <t>E62. Entertainment &amp; Movie Production</t>
        </is>
      </c>
      <c r="M35" s="0" t="inlineStr">
        <is>
          <t>Z2. Bonds</t>
        </is>
      </c>
    </row>
    <row r="36">
      <c r="K36" s="0" t="inlineStr">
        <is>
          <t>C231. Human Resource &amp; Employment Services</t>
        </is>
      </c>
      <c r="L36" s="0" t="inlineStr">
        <is>
          <t>E71. Consumer Distributors</t>
        </is>
      </c>
    </row>
    <row r="37">
      <c r="K37" s="0" t="inlineStr">
        <is>
          <t>C232. Research &amp; Consulting Services</t>
        </is>
      </c>
      <c r="L37" s="0" t="inlineStr">
        <is>
          <t>E72. Internet &amp; Homeshop Retail</t>
        </is>
      </c>
    </row>
    <row r="38">
      <c r="K38" s="0" t="inlineStr">
        <is>
          <t>C311. Multi-sector Holdings</t>
        </is>
      </c>
      <c r="L38" s="0" t="inlineStr">
        <is>
          <t>E73. Department Stores</t>
        </is>
      </c>
    </row>
    <row r="39">
      <c r="K39" s="0" t="inlineStr">
        <is>
          <t>D111. Drug Retail &amp; Distributors</t>
        </is>
      </c>
      <c r="L39" s="0" t="inlineStr">
        <is>
          <t>E74. Specialty Retail</t>
        </is>
      </c>
    </row>
    <row r="40">
      <c r="K40" s="0" t="inlineStr">
        <is>
          <t>D112. Food Retail &amp; Distributors</t>
        </is>
      </c>
      <c r="L40" s="0" t="inlineStr">
        <is>
          <t>F11. Healthcare Equipment &amp; Supplies</t>
        </is>
      </c>
    </row>
    <row r="41">
      <c r="K41" s="0" t="inlineStr">
        <is>
          <t>D113. Supermarkets &amp; Convenience Store</t>
        </is>
      </c>
      <c r="L41" s="0" t="inlineStr">
        <is>
          <t>F12. Healthcare Providers</t>
        </is>
      </c>
    </row>
    <row r="42">
      <c r="K42" s="0" t="inlineStr">
        <is>
          <t>D211. Liquors</t>
        </is>
      </c>
      <c r="L42" s="0" t="inlineStr">
        <is>
          <t>F21. Pharmaceuticals</t>
        </is>
      </c>
    </row>
    <row r="43">
      <c r="K43" s="0" t="inlineStr">
        <is>
          <t>D212. Soft Drinks</t>
        </is>
      </c>
      <c r="L43" s="0" t="inlineStr">
        <is>
          <t>F22. Healthcare Research</t>
        </is>
      </c>
    </row>
    <row r="44">
      <c r="K44" s="0" t="inlineStr">
        <is>
          <t>D221. Dairy Products</t>
        </is>
      </c>
      <c r="L44" s="0" t="inlineStr">
        <is>
          <t>G11. Banks</t>
        </is>
      </c>
    </row>
    <row r="45">
      <c r="K45" s="0" t="inlineStr">
        <is>
          <t>D222. Processed Foods</t>
        </is>
      </c>
      <c r="L45" s="0" t="inlineStr">
        <is>
          <t>G21. Consumer Financing</t>
        </is>
      </c>
    </row>
    <row r="46">
      <c r="K46" s="0" t="inlineStr">
        <is>
          <t>D231. Fish, Meat, &amp; Poultry</t>
        </is>
      </c>
      <c r="L46" s="0" t="inlineStr">
        <is>
          <t>G22. Business Financing</t>
        </is>
      </c>
    </row>
    <row r="47">
      <c r="K47" s="0" t="inlineStr">
        <is>
          <t>D232. Plantations &amp; Crops</t>
        </is>
      </c>
      <c r="L47" s="0" t="inlineStr">
        <is>
          <t>G31. Investment Services</t>
        </is>
      </c>
    </row>
    <row r="48">
      <c r="K48" s="0" t="inlineStr">
        <is>
          <t>D311. Tobacco</t>
        </is>
      </c>
      <c r="L48" s="0" t="inlineStr">
        <is>
          <t>G41. Insurance</t>
        </is>
      </c>
    </row>
    <row r="49">
      <c r="K49" s="0" t="inlineStr">
        <is>
          <t>D411. Household Products</t>
        </is>
      </c>
      <c r="L49" s="0" t="inlineStr">
        <is>
          <t>G51. Holding &amp; Investment Companies</t>
        </is>
      </c>
    </row>
    <row r="50">
      <c r="K50" s="0" t="inlineStr">
        <is>
          <t>D421. Personal Care Products</t>
        </is>
      </c>
      <c r="L50" s="0" t="inlineStr">
        <is>
          <t>H11. Real Estate Management &amp; Development</t>
        </is>
      </c>
    </row>
    <row r="51">
      <c r="K51" s="0" t="inlineStr">
        <is>
          <t>E111. Auto Parts &amp; Equipment</t>
        </is>
      </c>
      <c r="L51" s="0" t="inlineStr">
        <is>
          <t>I11. Online Applications &amp; Services</t>
        </is>
      </c>
    </row>
    <row r="52">
      <c r="K52" s="0" t="inlineStr">
        <is>
          <t>E112. Tires</t>
        </is>
      </c>
      <c r="L52" s="0" t="inlineStr">
        <is>
          <t>I12. IT Services &amp; Consulting</t>
        </is>
      </c>
    </row>
    <row r="53">
      <c r="K53" s="0" t="inlineStr">
        <is>
          <t>E121. Car Manufacturers</t>
        </is>
      </c>
      <c r="L53" s="0" t="inlineStr">
        <is>
          <t>I13. Software</t>
        </is>
      </c>
    </row>
    <row r="54">
      <c r="K54" s="0" t="inlineStr">
        <is>
          <t>E122. Motorcycle Manufacturers</t>
        </is>
      </c>
      <c r="L54" s="0" t="inlineStr">
        <is>
          <t>I21. Networking Equipment</t>
        </is>
      </c>
    </row>
    <row r="55">
      <c r="K55" s="0" t="inlineStr">
        <is>
          <t>E211. Home Furnishings</t>
        </is>
      </c>
      <c r="L55" s="0" t="inlineStr">
        <is>
          <t>I22. Computer Hardware</t>
        </is>
      </c>
    </row>
    <row r="56">
      <c r="K56" s="0" t="inlineStr">
        <is>
          <t>E212. Household Appliances</t>
        </is>
      </c>
      <c r="L56" s="0" t="inlineStr">
        <is>
          <t>I23. Electronic Equipment, Instruments &amp; Components</t>
        </is>
      </c>
    </row>
    <row r="57">
      <c r="K57" s="0" t="inlineStr">
        <is>
          <t>E213. Housewares &amp; Specialties</t>
        </is>
      </c>
      <c r="L57" s="0" t="inlineStr">
        <is>
          <t>J11. Transport Infrastructure Operator</t>
        </is>
      </c>
    </row>
    <row r="58">
      <c r="K58" s="0" t="inlineStr">
        <is>
          <t>E311. Consumer Electronics</t>
        </is>
      </c>
      <c r="L58" s="0" t="inlineStr">
        <is>
          <t>J21. Heavy Constructions &amp; Civil Engineering</t>
        </is>
      </c>
    </row>
    <row r="59">
      <c r="K59" s="0" t="inlineStr">
        <is>
          <t>E321. Sport Equipment &amp; Hobbies Goods</t>
        </is>
      </c>
      <c r="L59" s="0" t="inlineStr">
        <is>
          <t>J31. Telecommunication Service</t>
        </is>
      </c>
    </row>
    <row r="60">
      <c r="K60" s="0" t="inlineStr">
        <is>
          <t>E411. Clothing, Accessories &amp; Bags</t>
        </is>
      </c>
      <c r="L60" s="0" t="inlineStr">
        <is>
          <t>J32. Wireless Telecommunication Services</t>
        </is>
      </c>
    </row>
    <row r="61">
      <c r="K61" s="0" t="inlineStr">
        <is>
          <t>E412. Footwear</t>
        </is>
      </c>
      <c r="L61" s="0" t="inlineStr">
        <is>
          <t>J41. Electric Utilities</t>
        </is>
      </c>
    </row>
    <row r="62">
      <c r="K62" s="0" t="inlineStr">
        <is>
          <t>E413. Textiles</t>
        </is>
      </c>
      <c r="L62" s="0" t="inlineStr">
        <is>
          <t>J42. Gas Utilities</t>
        </is>
      </c>
    </row>
    <row r="63">
      <c r="K63" s="0" t="inlineStr">
        <is>
          <t>E511. Gaming Venue</t>
        </is>
      </c>
      <c r="L63" s="0" t="inlineStr">
        <is>
          <t>J43. Water Utilities</t>
        </is>
      </c>
    </row>
    <row r="64">
      <c r="K64" s="0" t="inlineStr">
        <is>
          <t>E512. Hotels, Resorts &amp; Cruise Lines</t>
        </is>
      </c>
      <c r="L64" s="0" t="inlineStr">
        <is>
          <t>K11. Airlines</t>
        </is>
      </c>
    </row>
    <row r="65">
      <c r="K65" s="0" t="inlineStr">
        <is>
          <t>E513. Travel Agencies</t>
        </is>
      </c>
      <c r="L65" s="0" t="inlineStr">
        <is>
          <t>K12. Passenger Marine Transportation</t>
        </is>
      </c>
    </row>
    <row r="66">
      <c r="K66" s="0" t="inlineStr">
        <is>
          <t>E514. Recreational &amp; Sports Facilities</t>
        </is>
      </c>
      <c r="L66" s="0" t="inlineStr">
        <is>
          <t>K13. Passenger Land Transportation</t>
        </is>
      </c>
    </row>
    <row r="67">
      <c r="K67" s="0" t="inlineStr">
        <is>
          <t>E515. Restaurants</t>
        </is>
      </c>
      <c r="L67" s="0" t="inlineStr">
        <is>
          <t>K21. Logistics &amp; Deliveries</t>
        </is>
      </c>
    </row>
    <row r="68">
      <c r="K68" s="0" t="inlineStr">
        <is>
          <t>E521. Education Services</t>
        </is>
      </c>
      <c r="L68" s="0" t="inlineStr">
        <is>
          <t>Z11. Investment Trusts</t>
        </is>
      </c>
    </row>
    <row r="69">
      <c r="K69" s="0" t="inlineStr">
        <is>
          <t>E522. Consumer Support Services</t>
        </is>
      </c>
      <c r="L69" s="0" t="inlineStr">
        <is>
          <t>Z21. Bonds</t>
        </is>
      </c>
    </row>
    <row r="70">
      <c r="K70" s="0" t="inlineStr">
        <is>
          <t>E611. Advertising</t>
        </is>
      </c>
    </row>
    <row r="71">
      <c r="K71" s="0" t="inlineStr">
        <is>
          <t>E612. Broadcasting</t>
        </is>
      </c>
    </row>
    <row r="72">
      <c r="K72" s="0" t="inlineStr">
        <is>
          <t>E613. Cable &amp; Satellite</t>
        </is>
      </c>
    </row>
    <row r="73">
      <c r="K73" s="0" t="inlineStr">
        <is>
          <t>E614. Consumer Publishing</t>
        </is>
      </c>
    </row>
    <row r="74">
      <c r="K74" s="0" t="inlineStr">
        <is>
          <t>E621. Entertainment &amp; Movie Production</t>
        </is>
      </c>
    </row>
    <row r="75">
      <c r="K75" s="0" t="inlineStr">
        <is>
          <t>E711. Consumer Distributors</t>
        </is>
      </c>
    </row>
    <row r="76">
      <c r="K76" s="0" t="inlineStr">
        <is>
          <t>E721. Internet &amp; Homeshop Retail</t>
        </is>
      </c>
    </row>
    <row r="77">
      <c r="K77" s="0" t="inlineStr">
        <is>
          <t>E731. Department Stores</t>
        </is>
      </c>
    </row>
    <row r="78">
      <c r="K78" s="0" t="inlineStr">
        <is>
          <t>E741. Apparel &amp; Textile Retail</t>
        </is>
      </c>
    </row>
    <row r="79">
      <c r="K79" s="0" t="inlineStr">
        <is>
          <t>E742. Electronics Retail</t>
        </is>
      </c>
    </row>
    <row r="80">
      <c r="K80" s="0" t="inlineStr">
        <is>
          <t>E743. Home Improvement Retail</t>
        </is>
      </c>
    </row>
    <row r="81">
      <c r="K81" s="0" t="inlineStr">
        <is>
          <t>E744. Specialty Stores</t>
        </is>
      </c>
    </row>
    <row r="82">
      <c r="K82" s="0" t="inlineStr">
        <is>
          <t>E745. Automotive Retail</t>
        </is>
      </c>
    </row>
    <row r="83">
      <c r="K83" s="0" t="inlineStr">
        <is>
          <t>F111. Healthcare Equipment</t>
        </is>
      </c>
    </row>
    <row r="84">
      <c r="K84" s="0" t="inlineStr">
        <is>
          <t>F112. Healthcare Supplies &amp; Distributions</t>
        </is>
      </c>
    </row>
    <row r="85">
      <c r="K85" s="0" t="inlineStr">
        <is>
          <t>F121. Healthcare Providers</t>
        </is>
      </c>
    </row>
    <row r="86">
      <c r="K86" s="0" t="inlineStr">
        <is>
          <t>F211. Pharmaceuticals</t>
        </is>
      </c>
    </row>
    <row r="87">
      <c r="K87" s="0" t="inlineStr">
        <is>
          <t>F221. Healthcare Research</t>
        </is>
      </c>
    </row>
    <row r="88">
      <c r="K88" s="0" t="inlineStr">
        <is>
          <t>G111. Banks</t>
        </is>
      </c>
    </row>
    <row r="89">
      <c r="K89" s="0" t="inlineStr">
        <is>
          <t>G211. Consumer Financing</t>
        </is>
      </c>
    </row>
    <row r="90">
      <c r="K90" s="0" t="inlineStr">
        <is>
          <t>G221. Venture Capital</t>
        </is>
      </c>
    </row>
    <row r="91">
      <c r="K91" s="0" t="inlineStr">
        <is>
          <t>G222. Specialize Business Financing</t>
        </is>
      </c>
    </row>
    <row r="92">
      <c r="K92" s="0" t="inlineStr">
        <is>
          <t>G311. Investment Management</t>
        </is>
      </c>
    </row>
    <row r="93">
      <c r="K93" s="0" t="inlineStr">
        <is>
          <t>G312. Investment Banking &amp; Brokerage Services</t>
        </is>
      </c>
    </row>
    <row r="94">
      <c r="K94" s="0" t="inlineStr">
        <is>
          <t>G313. Market Operators</t>
        </is>
      </c>
    </row>
    <row r="95">
      <c r="K95" s="0" t="inlineStr">
        <is>
          <t>G314. Investment Service Support</t>
        </is>
      </c>
    </row>
    <row r="96">
      <c r="K96" s="0" t="inlineStr">
        <is>
          <t>G411. Insurance Brokers</t>
        </is>
      </c>
    </row>
    <row r="97">
      <c r="K97" s="0" t="inlineStr">
        <is>
          <t>G412. General Insurance</t>
        </is>
      </c>
    </row>
    <row r="98">
      <c r="K98" s="0" t="inlineStr">
        <is>
          <t>G413. Life Insurance</t>
        </is>
      </c>
    </row>
    <row r="99">
      <c r="K99" s="0" t="inlineStr">
        <is>
          <t>G414. Reinsurance</t>
        </is>
      </c>
    </row>
    <row r="100">
      <c r="K100" s="0" t="inlineStr">
        <is>
          <t>G511. Financial Holdings</t>
        </is>
      </c>
    </row>
    <row r="101">
      <c r="K101" s="0" t="inlineStr">
        <is>
          <t>G512. Investment Companies</t>
        </is>
      </c>
    </row>
    <row r="102">
      <c r="K102" s="0" t="inlineStr">
        <is>
          <t>H111. Real Estate Development &amp; Management</t>
        </is>
      </c>
    </row>
    <row r="103">
      <c r="K103" s="0" t="inlineStr">
        <is>
          <t>H112. Real Estate Services</t>
        </is>
      </c>
    </row>
    <row r="104">
      <c r="K104" s="0" t="inlineStr">
        <is>
          <t>I111. Online Applications &amp; Services</t>
        </is>
      </c>
    </row>
    <row r="105">
      <c r="K105" s="0" t="inlineStr">
        <is>
          <t>I121. IT Services &amp; Consulting</t>
        </is>
      </c>
    </row>
    <row r="106">
      <c r="K106" s="0" t="inlineStr">
        <is>
          <t>I131. Software</t>
        </is>
      </c>
    </row>
    <row r="107">
      <c r="K107" s="0" t="inlineStr">
        <is>
          <t>I211. Networking Equipment</t>
        </is>
      </c>
    </row>
    <row r="108">
      <c r="K108" s="0" t="inlineStr">
        <is>
          <t>I221. Computer Hardware</t>
        </is>
      </c>
    </row>
    <row r="109">
      <c r="K109" s="0" t="inlineStr">
        <is>
          <t>I231. Electronic Equipment &amp; Instruments</t>
        </is>
      </c>
    </row>
    <row r="110">
      <c r="K110" s="0" t="inlineStr">
        <is>
          <t>I232. Electronic Components &amp; Semiconductors</t>
        </is>
      </c>
    </row>
    <row r="111">
      <c r="K111" s="0" t="inlineStr">
        <is>
          <t>J111. Airport Operators</t>
        </is>
      </c>
    </row>
    <row r="112">
      <c r="K112" s="0" t="inlineStr">
        <is>
          <t>J112. Highways &amp; Railtracks</t>
        </is>
      </c>
    </row>
    <row r="113">
      <c r="K113" s="0" t="inlineStr">
        <is>
          <t>J113. Marine Ports &amp; Services</t>
        </is>
      </c>
    </row>
    <row r="114">
      <c r="K114" s="0" t="inlineStr">
        <is>
          <t>J211. Heavy Constructions &amp; Civil Engineering</t>
        </is>
      </c>
    </row>
    <row r="115">
      <c r="K115" s="0" t="inlineStr">
        <is>
          <t>J311. Wired Telecommunication Service</t>
        </is>
      </c>
    </row>
    <row r="116">
      <c r="K116" s="0" t="inlineStr">
        <is>
          <t>J312. Integrated Telecommunication Service</t>
        </is>
      </c>
    </row>
    <row r="117">
      <c r="K117" s="0" t="inlineStr">
        <is>
          <t>J321. Wireless Telecommunication Services</t>
        </is>
      </c>
    </row>
    <row r="118">
      <c r="K118" s="0" t="inlineStr">
        <is>
          <t>J411. Electric Utilities</t>
        </is>
      </c>
    </row>
    <row r="119">
      <c r="K119" s="0" t="inlineStr">
        <is>
          <t>J421. Gas Utilities</t>
        </is>
      </c>
    </row>
    <row r="120">
      <c r="K120" s="0" t="inlineStr">
        <is>
          <t>J431. Water Utilities</t>
        </is>
      </c>
    </row>
    <row r="121">
      <c r="K121" s="0" t="inlineStr">
        <is>
          <t>K111. Airlines</t>
        </is>
      </c>
    </row>
    <row r="122">
      <c r="K122" s="0" t="inlineStr">
        <is>
          <t>K121. Passenger Marine Transportation</t>
        </is>
      </c>
    </row>
    <row r="123">
      <c r="K123" s="0" t="inlineStr">
        <is>
          <t>K131. Rail</t>
        </is>
      </c>
    </row>
    <row r="124">
      <c r="K124" s="0" t="inlineStr">
        <is>
          <t>K132. Road Transportation</t>
        </is>
      </c>
    </row>
    <row r="125">
      <c r="K125" s="0" t="inlineStr">
        <is>
          <t>K211. Logistics &amp; Deliveries</t>
        </is>
      </c>
    </row>
    <row r="126">
      <c r="K126" s="0" t="inlineStr">
        <is>
          <t>Z111. Mutual Fund / ETFs</t>
        </is>
      </c>
    </row>
    <row r="127">
      <c r="K127" s="0" t="inlineStr">
        <is>
          <t>Z112. Real Estate Investment Trusts</t>
        </is>
      </c>
    </row>
    <row r="128">
      <c r="K128" s="0" t="inlineStr">
        <is>
          <t>Z113. Infrastructure Investment Trusts</t>
        </is>
      </c>
    </row>
    <row r="129">
      <c r="K129" s="0" t="inlineStr">
        <is>
          <t>Z211. Government Bonds</t>
        </is>
      </c>
    </row>
  </sheetData>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2"/>
  <sheetViews>
    <sheetView workbookViewId="0">
      <selection activeCell="B2" sqref="B2"/>
    </sheetView>
  </sheetViews>
  <sheetFormatPr baseColWidth="10" defaultColWidth="9.3984375" defaultRowHeight="12"/>
  <cols>
    <col collapsed="1" width="100.796875" customWidth="1" style="12" min="1" max="1"/>
    <col collapsed="1" width="50.796875" customWidth="1" style="12" min="2" max="2"/>
    <col collapsed="1" width="9.3984375" customWidth="1" style="13" min="3" max="16384"/>
  </cols>
  <sheetData>
    <row r="1" customFormat="1" s="3">
      <c r="A1" s="11" t="inlineStr">
        <is>
          <t>Inline XBRL file names</t>
        </is>
      </c>
      <c r="B1" s="11" t="inlineStr">
        <is>
          <t>Worksheet names</t>
        </is>
      </c>
    </row>
    <row r="2">
      <c r="A2" s="12" t="inlineStr">
        <is>
          <t>1000000.html</t>
        </is>
      </c>
      <c r="B2" s="12" t="inlineStr">
        <is>
          <t>1000000</t>
        </is>
      </c>
    </row>
  </sheetData>
  <pageMargins left="0.7" right="0.7" top="0.75" bottom="0.75" header="0.3" footer="0.3"/>
</worksheet>
</file>

<file path=xl/worksheets/sheet20.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10" defaultColWidth="9" defaultRowHeight="12"/>
  <sheetData>
    <row r="1">
      <c r="A1" s="0" t="inlineStr">
        <is>
          <t>1234567890ABCD</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AP45"/>
  <sheetViews>
    <sheetView showGridLines="0" topLeftCell="A1" workbookViewId="0">
      <pane xSplit="2" ySplit="3" topLeftCell="C4" activePane="bottomRight" state="frozen"/>
      <selection pane="topRight"/>
      <selection pane="bottomLeft"/>
      <selection pane="bottomRight" activeCell="A5" sqref="A5"/>
    </sheetView>
  </sheetViews>
  <sheetFormatPr baseColWidth="10" defaultColWidth="9.3984375" defaultRowHeight="15"/>
  <cols>
    <col collapsed="1" width="42.59765625" bestFit="1" customWidth="1" style="15" min="1" max="1"/>
    <col width="21" customWidth="1" style="15" min="2" max="2"/>
    <col collapsed="1" width="21" customWidth="1" style="15" min="3" max="4"/>
    <col width="21" customWidth="1" style="15" min="5" max="5"/>
    <col collapsed="1" width="21" customWidth="1" style="15" min="6" max="11"/>
    <col collapsed="1" width="26" customWidth="1" style="15" min="12" max="12"/>
    <col collapsed="1" width="21" customWidth="1" style="15" min="13" max="42"/>
    <col collapsed="1" width="9.3984375" customWidth="1" style="15" min="43" max="16384"/>
  </cols>
  <sheetData>
    <row r="1" ht="19" customHeight="1" s="173">
      <c r="A1" s="16" t="inlineStr">
        <is>
          <t>Informasi umum</t>
        </is>
      </c>
      <c r="B1" s="14" t="n"/>
    </row>
    <row r="2" ht="17.25" customHeight="1" s="173">
      <c r="A2" s="16" t="n"/>
      <c r="B2" s="16" t="n"/>
      <c r="C2" s="20" t="n"/>
    </row>
    <row r="3" ht="17" customHeight="1" s="173">
      <c r="A3" s="21" t="inlineStr">
        <is>
          <t>Period</t>
        </is>
      </c>
      <c r="B3" s="17" t="n"/>
      <c r="C3" s="24" t="inlineStr">
        <is>
          <t>2019-12-31</t>
        </is>
      </c>
      <c r="D3" s="24" t="inlineStr">
        <is>
          <t>2020-12-31</t>
        </is>
      </c>
      <c r="E3" s="24" t="inlineStr">
        <is>
          <t>2021-12-31</t>
        </is>
      </c>
      <c r="F3" s="24" t="inlineStr">
        <is>
          <t>2022-12-31</t>
        </is>
      </c>
      <c r="G3" s="24" t="inlineStr">
        <is>
          <t>2023-12-31</t>
        </is>
      </c>
      <c r="H3" s="24" t="inlineStr">
        <is>
          <t>2024-12-31</t>
        </is>
      </c>
      <c r="I3" s="24" t="inlineStr">
        <is>
          <t>2025-12-31</t>
        </is>
      </c>
      <c r="J3" s="24" t="n"/>
      <c r="K3" s="24" t="n"/>
      <c r="L3" s="24" t="n"/>
      <c r="M3" s="24" t="n"/>
      <c r="N3" s="24" t="n"/>
      <c r="O3" s="24" t="n"/>
      <c r="P3" s="24" t="n"/>
      <c r="Q3" s="24" t="n"/>
      <c r="R3" s="24" t="n"/>
      <c r="S3" s="24" t="n"/>
      <c r="T3" s="24" t="n"/>
      <c r="U3" s="24" t="n"/>
      <c r="V3" s="24" t="n"/>
      <c r="W3" s="24" t="n"/>
      <c r="X3" s="24" t="n"/>
      <c r="Y3" s="24" t="n"/>
      <c r="Z3" s="24" t="n"/>
      <c r="AA3" s="24" t="n"/>
      <c r="AB3" s="24" t="n"/>
      <c r="AC3" s="24" t="n"/>
      <c r="AD3" s="24" t="n"/>
      <c r="AE3" s="24" t="n"/>
      <c r="AF3" s="24" t="n"/>
      <c r="AG3" s="24" t="n"/>
      <c r="AH3" s="24" t="n"/>
      <c r="AI3" s="24" t="n"/>
      <c r="AJ3" s="24" t="n"/>
      <c r="AK3" s="24" t="n"/>
      <c r="AL3" s="24" t="n"/>
      <c r="AM3" s="24" t="n"/>
      <c r="AN3" s="24" t="n"/>
      <c r="AO3" s="24" t="n"/>
      <c r="AP3" s="24" t="n"/>
    </row>
    <row r="4" ht="18" customHeight="1" s="173" thickBot="1">
      <c r="A4" s="23" t="inlineStr">
        <is>
          <t>Informasi umum</t>
        </is>
      </c>
      <c r="B4" s="18" t="n"/>
      <c r="C4" s="25" t="n"/>
      <c r="D4" s="25" t="n"/>
      <c r="E4" s="25" t="n"/>
      <c r="F4" s="25" t="n"/>
      <c r="G4" s="25" t="n"/>
      <c r="H4" s="25" t="n"/>
      <c r="I4" s="25" t="n"/>
      <c r="J4" s="25" t="n"/>
      <c r="K4" s="25" t="n"/>
      <c r="L4" s="25" t="n"/>
      <c r="M4" s="25" t="n"/>
      <c r="N4" s="25" t="n"/>
      <c r="O4" s="25" t="n"/>
      <c r="P4" s="25" t="n"/>
      <c r="Q4" s="25" t="n"/>
      <c r="R4" s="25" t="n"/>
      <c r="S4" s="25" t="n"/>
      <c r="T4" s="25" t="n"/>
      <c r="U4" s="25" t="n"/>
      <c r="V4" s="25" t="n"/>
      <c r="W4" s="25" t="n"/>
      <c r="X4" s="25" t="n"/>
      <c r="Y4" s="25" t="n"/>
      <c r="Z4" s="25" t="n"/>
      <c r="AA4" s="25" t="n"/>
      <c r="AB4" s="25" t="n"/>
      <c r="AC4" s="25" t="n"/>
      <c r="AD4" s="25" t="n"/>
      <c r="AE4" s="25" t="n"/>
      <c r="AF4" s="25" t="n"/>
      <c r="AG4" s="25" t="n"/>
      <c r="AH4" s="25" t="n"/>
      <c r="AI4" s="25" t="n"/>
      <c r="AJ4" s="25" t="n"/>
      <c r="AK4" s="25" t="n"/>
      <c r="AL4" s="25" t="n"/>
      <c r="AM4" s="25" t="n"/>
      <c r="AN4" s="25" t="n"/>
      <c r="AO4" s="25" t="n"/>
      <c r="AP4" s="25" t="n"/>
    </row>
    <row r="5" ht="54" customHeight="1" s="173" thickBot="1">
      <c r="A5" s="22" t="inlineStr">
        <is>
          <t>Nama entitas</t>
        </is>
      </c>
      <c r="B5" s="19" t="n"/>
      <c r="C5" s="26" t="inlineStr">
        <is>
          <t>PT Bank BTPN Tbk</t>
        </is>
      </c>
      <c r="D5" s="26" t="inlineStr">
        <is>
          <t>PT Bank BTPN Tbk</t>
        </is>
      </c>
      <c r="E5" s="26" t="inlineStr">
        <is>
          <t>PT Bank BTPN Tbk</t>
        </is>
      </c>
      <c r="F5" s="26" t="inlineStr">
        <is>
          <t>PT Bank BTPN Tbk</t>
        </is>
      </c>
      <c r="G5" s="26" t="inlineStr">
        <is>
          <t>PT Bank BTPN Tbk</t>
        </is>
      </c>
      <c r="H5" s="26" t="inlineStr">
        <is>
          <t>PT Bank SMBC Indonesia Tbk</t>
        </is>
      </c>
      <c r="I5" s="26" t="inlineStr">
        <is>
          <t>PT Bank SMBC Indonesia Tbk</t>
        </is>
      </c>
      <c r="J5" s="26" t="n"/>
      <c r="K5" s="26" t="n"/>
      <c r="L5" s="26" t="n"/>
      <c r="M5" s="26" t="n"/>
      <c r="N5" s="26" t="n"/>
      <c r="O5" s="26" t="n"/>
      <c r="P5" s="26" t="n"/>
      <c r="Q5" s="26" t="n"/>
      <c r="R5" s="26" t="n"/>
      <c r="S5" s="26" t="n"/>
      <c r="T5" s="26" t="n"/>
      <c r="U5" s="26" t="n"/>
      <c r="V5" s="26" t="n"/>
      <c r="W5" s="26" t="n"/>
      <c r="X5" s="26" t="n"/>
      <c r="Y5" s="26" t="n"/>
      <c r="Z5" s="26" t="n"/>
      <c r="AA5" s="26" t="n"/>
      <c r="AB5" s="26" t="n"/>
      <c r="AC5" s="26" t="n"/>
      <c r="AD5" s="26" t="n"/>
      <c r="AE5" s="26" t="n"/>
      <c r="AF5" s="26" t="n"/>
      <c r="AG5" s="26" t="n"/>
      <c r="AH5" s="26" t="n"/>
      <c r="AI5" s="26" t="n"/>
      <c r="AJ5" s="26" t="n"/>
      <c r="AK5" s="26" t="n"/>
      <c r="AL5" s="26" t="n"/>
      <c r="AM5" s="26" t="n"/>
      <c r="AN5" s="26" t="n"/>
      <c r="AO5" s="26" t="n"/>
      <c r="AP5" s="26" t="n"/>
    </row>
    <row r="6" hidden="1" ht="35" customHeight="1" s="173" thickBot="1">
      <c r="A6" s="22" t="inlineStr">
        <is>
          <t>Penjelasan perubahan nama dari akhir periode laporan sebelumnya</t>
        </is>
      </c>
      <c r="B6" s="19" t="n"/>
      <c r="C6" s="26" t="inlineStr"/>
      <c r="D6" s="26" t="inlineStr"/>
      <c r="E6" s="26" t="inlineStr"/>
      <c r="F6" s="26" t="inlineStr"/>
      <c r="G6" s="26" t="inlineStr"/>
      <c r="H6" s="26" t="inlineStr"/>
      <c r="I6" s="26" t="inlineStr"/>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6" t="n"/>
      <c r="AM6" s="26" t="n"/>
      <c r="AN6" s="26" t="n"/>
      <c r="AO6" s="26" t="n"/>
      <c r="AP6" s="26" t="n"/>
    </row>
    <row r="7" ht="18" customHeight="1" s="173" thickBot="1">
      <c r="A7" s="22" t="inlineStr">
        <is>
          <t>Kode entitas</t>
        </is>
      </c>
      <c r="B7" s="19" t="n"/>
      <c r="C7" s="26" t="inlineStr">
        <is>
          <t>BTPN</t>
        </is>
      </c>
      <c r="D7" s="26" t="inlineStr">
        <is>
          <t>BTPN</t>
        </is>
      </c>
      <c r="E7" s="26" t="inlineStr">
        <is>
          <t>BTPN</t>
        </is>
      </c>
      <c r="F7" s="26" t="inlineStr">
        <is>
          <t>BTPN</t>
        </is>
      </c>
      <c r="G7" s="26" t="inlineStr">
        <is>
          <t>BTPN</t>
        </is>
      </c>
      <c r="H7" s="26" t="inlineStr">
        <is>
          <t>BTPN</t>
        </is>
      </c>
      <c r="I7" s="26" t="inlineStr">
        <is>
          <t>BTPN</t>
        </is>
      </c>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6" t="n"/>
      <c r="AM7" s="26" t="n"/>
      <c r="AN7" s="26" t="n"/>
      <c r="AO7" s="26" t="n"/>
      <c r="AP7" s="26" t="n"/>
    </row>
    <row r="8" ht="18" customHeight="1" s="173" thickBot="1">
      <c r="A8" s="22" t="inlineStr">
        <is>
          <t>Nomor identifikasi entitas</t>
        </is>
      </c>
      <c r="B8" s="19" t="n"/>
      <c r="C8" s="26" t="inlineStr">
        <is>
          <t>AA510</t>
        </is>
      </c>
      <c r="D8" s="26" t="inlineStr">
        <is>
          <t>AA510</t>
        </is>
      </c>
      <c r="E8" s="26" t="inlineStr">
        <is>
          <t>AA510</t>
        </is>
      </c>
      <c r="F8" s="26" t="inlineStr">
        <is>
          <t>AA510</t>
        </is>
      </c>
      <c r="G8" s="26" t="inlineStr">
        <is>
          <t>AA510</t>
        </is>
      </c>
      <c r="H8" s="26" t="inlineStr">
        <is>
          <t>AA510</t>
        </is>
      </c>
      <c r="I8" s="26" t="inlineStr">
        <is>
          <t>AA510</t>
        </is>
      </c>
      <c r="J8" s="26" t="n"/>
      <c r="K8" s="26" t="n"/>
      <c r="L8" s="26" t="n"/>
      <c r="M8" s="26" t="n"/>
      <c r="N8" s="26" t="n"/>
      <c r="O8" s="26" t="n"/>
      <c r="P8" s="26" t="n"/>
      <c r="Q8" s="26" t="n"/>
      <c r="R8" s="26" t="n"/>
      <c r="S8" s="26" t="n"/>
      <c r="T8" s="26" t="n"/>
      <c r="U8" s="26" t="n"/>
      <c r="V8" s="26" t="n"/>
      <c r="W8" s="26" t="n"/>
      <c r="X8" s="26" t="n"/>
      <c r="Y8" s="26" t="n"/>
      <c r="Z8" s="26" t="n"/>
      <c r="AA8" s="26" t="n"/>
      <c r="AB8" s="26" t="n"/>
      <c r="AC8" s="26" t="n"/>
      <c r="AD8" s="26" t="n"/>
      <c r="AE8" s="26" t="n"/>
      <c r="AF8" s="26" t="n"/>
      <c r="AG8" s="26" t="n"/>
      <c r="AH8" s="26" t="n"/>
      <c r="AI8" s="26" t="n"/>
      <c r="AJ8" s="26" t="n"/>
      <c r="AK8" s="26" t="n"/>
      <c r="AL8" s="26" t="n"/>
      <c r="AM8" s="26" t="n"/>
      <c r="AN8" s="26" t="n"/>
      <c r="AO8" s="26" t="n"/>
      <c r="AP8" s="26" t="n"/>
    </row>
    <row r="9" ht="47" customHeight="1" s="173" thickBot="1">
      <c r="A9" s="22" t="inlineStr">
        <is>
          <t>Industri utama entitas</t>
        </is>
      </c>
      <c r="B9" s="19" t="n"/>
      <c r="C9" s="26" t="inlineStr">
        <is>
          <t>Keuangan dan Syariah / Financial and Sharia</t>
        </is>
      </c>
      <c r="D9" s="26" t="inlineStr">
        <is>
          <t>Keuangan dan Syariah / Financial and Sharia</t>
        </is>
      </c>
      <c r="E9" s="26" t="inlineStr">
        <is>
          <t>Keuangan dan Syariah / Financial and Sharia</t>
        </is>
      </c>
      <c r="F9" s="26" t="inlineStr">
        <is>
          <t>Keuangan dan Syariah / Financial and Sharia</t>
        </is>
      </c>
      <c r="G9" s="26" t="inlineStr">
        <is>
          <t>Keuangan dan Syariah / Financial and Sharia</t>
        </is>
      </c>
      <c r="H9" s="26" t="inlineStr">
        <is>
          <t>Keuangan dan Syariah / Financial and Sharia</t>
        </is>
      </c>
      <c r="I9" s="26" t="inlineStr">
        <is>
          <t>Keuangan dan Syariah / Financial and Sharia</t>
        </is>
      </c>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n"/>
      <c r="AM9" s="26" t="n"/>
      <c r="AN9" s="26" t="n"/>
      <c r="AO9" s="26" t="n"/>
      <c r="AP9" s="26" t="n"/>
    </row>
    <row r="10" ht="18" customHeight="1" s="173" thickBot="1">
      <c r="A10" s="22" t="inlineStr">
        <is>
          <t>Standar akutansi yang dipilih</t>
        </is>
      </c>
      <c r="B10" s="19" t="n"/>
      <c r="C10" s="26" t="n">
        <v/>
      </c>
      <c r="D10" s="26" t="n">
        <v/>
      </c>
      <c r="E10" s="26" t="n">
        <v/>
      </c>
      <c r="F10" s="26" t="inlineStr">
        <is>
          <t>PSAK</t>
        </is>
      </c>
      <c r="G10" s="26" t="inlineStr">
        <is>
          <t>PSAK</t>
        </is>
      </c>
      <c r="H10" s="26" t="inlineStr">
        <is>
          <t>PSAK</t>
        </is>
      </c>
      <c r="I10" s="26" t="inlineStr">
        <is>
          <t>PSAK</t>
        </is>
      </c>
      <c r="J10" s="26" t="n"/>
      <c r="K10" s="26" t="n"/>
      <c r="L10" s="26" t="n"/>
      <c r="M10" s="26" t="n"/>
      <c r="N10" s="26" t="n"/>
      <c r="O10" s="26" t="n"/>
      <c r="P10" s="26" t="n"/>
      <c r="Q10" s="26" t="n"/>
      <c r="R10" s="26" t="n"/>
      <c r="S10" s="26" t="n"/>
      <c r="T10" s="26" t="n"/>
      <c r="U10" s="26" t="n"/>
      <c r="V10" s="26" t="n"/>
      <c r="W10" s="26" t="n"/>
      <c r="X10" s="26" t="n"/>
      <c r="Y10" s="26" t="n"/>
      <c r="Z10" s="26" t="n"/>
      <c r="AA10" s="26" t="n"/>
      <c r="AB10" s="26" t="n"/>
      <c r="AC10" s="26" t="n"/>
      <c r="AD10" s="26" t="n"/>
      <c r="AE10" s="26" t="n"/>
      <c r="AF10" s="26" t="n"/>
      <c r="AG10" s="26" t="n"/>
      <c r="AH10" s="26" t="n"/>
      <c r="AI10" s="26" t="n"/>
      <c r="AJ10" s="26" t="n"/>
      <c r="AK10" s="26" t="n"/>
      <c r="AL10" s="26" t="n"/>
      <c r="AM10" s="26" t="n"/>
      <c r="AN10" s="26" t="n"/>
      <c r="AO10" s="26" t="n"/>
      <c r="AP10" s="26" t="n"/>
    </row>
    <row r="11" ht="18" customHeight="1" s="173" thickBot="1">
      <c r="A11" s="22" t="inlineStr">
        <is>
          <t>Sektor</t>
        </is>
      </c>
      <c r="B11" s="19" t="n"/>
      <c r="C11" s="26" t="inlineStr">
        <is>
          <t>8. Finance</t>
        </is>
      </c>
      <c r="D11" s="26" t="inlineStr">
        <is>
          <t>8. Finance</t>
        </is>
      </c>
      <c r="E11" s="26" t="inlineStr">
        <is>
          <t>8. Finance</t>
        </is>
      </c>
      <c r="F11" s="26" t="inlineStr">
        <is>
          <t>G. Financials</t>
        </is>
      </c>
      <c r="G11" s="26" t="inlineStr">
        <is>
          <t>G. Financials</t>
        </is>
      </c>
      <c r="H11" s="26" t="inlineStr">
        <is>
          <t>G. Financials</t>
        </is>
      </c>
      <c r="I11" s="26" t="inlineStr">
        <is>
          <t>G. Financials</t>
        </is>
      </c>
      <c r="J11" s="26" t="n"/>
      <c r="K11" s="26" t="n"/>
      <c r="L11" s="26" t="n"/>
      <c r="M11" s="26" t="n"/>
      <c r="N11" s="26" t="n"/>
      <c r="O11" s="26" t="n"/>
      <c r="P11" s="26" t="n"/>
      <c r="Q11" s="26" t="n"/>
      <c r="R11" s="26" t="n"/>
      <c r="S11" s="26" t="n"/>
      <c r="T11" s="26" t="n"/>
      <c r="U11" s="26" t="n"/>
      <c r="V11" s="26" t="n"/>
      <c r="W11" s="26" t="n"/>
      <c r="X11" s="26" t="n"/>
      <c r="Y11" s="26" t="n"/>
      <c r="Z11" s="26" t="n"/>
      <c r="AA11" s="26" t="n"/>
      <c r="AB11" s="26" t="n"/>
      <c r="AC11" s="26" t="n"/>
      <c r="AD11" s="26" t="n"/>
      <c r="AE11" s="26" t="n"/>
      <c r="AF11" s="26" t="n"/>
      <c r="AG11" s="26" t="n"/>
      <c r="AH11" s="26" t="n"/>
      <c r="AI11" s="26" t="n"/>
      <c r="AJ11" s="26" t="n"/>
      <c r="AK11" s="26" t="n"/>
      <c r="AL11" s="26" t="n"/>
      <c r="AM11" s="26" t="n"/>
      <c r="AN11" s="26" t="n"/>
      <c r="AO11" s="26" t="n"/>
      <c r="AP11" s="26" t="n"/>
    </row>
    <row r="12" ht="18" customHeight="1" s="173" thickBot="1">
      <c r="A12" s="22" t="inlineStr">
        <is>
          <t>Subsektor</t>
        </is>
      </c>
      <c r="B12" s="19" t="n"/>
      <c r="C12" s="26" t="inlineStr">
        <is>
          <t>81. Bank</t>
        </is>
      </c>
      <c r="D12" s="26" t="inlineStr">
        <is>
          <t>81. Bank</t>
        </is>
      </c>
      <c r="E12" s="26" t="inlineStr">
        <is>
          <t>81. Bank</t>
        </is>
      </c>
      <c r="F12" s="26" t="inlineStr">
        <is>
          <t>G1. Banks</t>
        </is>
      </c>
      <c r="G12" s="26" t="inlineStr">
        <is>
          <t>G1. Banks</t>
        </is>
      </c>
      <c r="H12" s="26" t="inlineStr">
        <is>
          <t>G1. Banks</t>
        </is>
      </c>
      <c r="I12" s="26" t="inlineStr">
        <is>
          <t>G1. Banks</t>
        </is>
      </c>
      <c r="J12" s="26" t="n"/>
      <c r="K12" s="26" t="n"/>
      <c r="L12" s="26" t="n"/>
      <c r="M12" s="26" t="n"/>
      <c r="N12" s="26" t="n"/>
      <c r="O12" s="26" t="n"/>
      <c r="P12" s="26" t="n"/>
      <c r="Q12" s="26" t="n"/>
      <c r="R12" s="26" t="n"/>
      <c r="S12" s="26" t="n"/>
      <c r="T12" s="26" t="n"/>
      <c r="U12" s="26" t="n"/>
      <c r="V12" s="26" t="n"/>
      <c r="W12" s="26" t="n"/>
      <c r="X12" s="26" t="n"/>
      <c r="Y12" s="26" t="n"/>
      <c r="Z12" s="26" t="n"/>
      <c r="AA12" s="26" t="n"/>
      <c r="AB12" s="26" t="n"/>
      <c r="AC12" s="26" t="n"/>
      <c r="AD12" s="26" t="n"/>
      <c r="AE12" s="26" t="n"/>
      <c r="AF12" s="26" t="n"/>
      <c r="AG12" s="26" t="n"/>
      <c r="AH12" s="26" t="n"/>
      <c r="AI12" s="26" t="n"/>
      <c r="AJ12" s="26" t="n"/>
      <c r="AK12" s="26" t="n"/>
      <c r="AL12" s="26" t="n"/>
      <c r="AM12" s="26" t="n"/>
      <c r="AN12" s="26" t="n"/>
      <c r="AO12" s="26" t="n"/>
      <c r="AP12" s="26" t="n"/>
    </row>
    <row r="13" ht="18" customHeight="1" s="173" thickBot="1">
      <c r="A13" s="22" t="inlineStr">
        <is>
          <t>Industri</t>
        </is>
      </c>
      <c r="B13" s="19" t="n"/>
      <c r="C13" s="26" t="n">
        <v/>
      </c>
      <c r="D13" s="26" t="n">
        <v/>
      </c>
      <c r="E13" s="26" t="n">
        <v/>
      </c>
      <c r="F13" s="26" t="inlineStr">
        <is>
          <t>G11. Banks</t>
        </is>
      </c>
      <c r="G13" s="26" t="inlineStr">
        <is>
          <t>G11. Banks</t>
        </is>
      </c>
      <c r="H13" s="26" t="inlineStr">
        <is>
          <t>G11. Banks</t>
        </is>
      </c>
      <c r="I13" s="26" t="inlineStr">
        <is>
          <t>G11. Banks</t>
        </is>
      </c>
      <c r="J13" s="26" t="n"/>
      <c r="K13" s="26" t="n"/>
      <c r="L13" s="26" t="n"/>
      <c r="M13" s="26" t="n"/>
      <c r="N13" s="26" t="n"/>
      <c r="O13" s="26" t="n"/>
      <c r="P13" s="26" t="n"/>
      <c r="Q13" s="26" t="n"/>
      <c r="R13" s="26" t="n"/>
      <c r="S13" s="26" t="n"/>
      <c r="T13" s="26" t="n"/>
      <c r="U13" s="26" t="n"/>
      <c r="V13" s="26" t="n"/>
      <c r="W13" s="26" t="n"/>
      <c r="X13" s="26" t="n"/>
      <c r="Y13" s="26" t="n"/>
      <c r="Z13" s="26" t="n"/>
      <c r="AA13" s="26" t="n"/>
      <c r="AB13" s="26" t="n"/>
      <c r="AC13" s="26" t="n"/>
      <c r="AD13" s="26" t="n"/>
      <c r="AE13" s="26" t="n"/>
      <c r="AF13" s="26" t="n"/>
      <c r="AG13" s="26" t="n"/>
      <c r="AH13" s="26" t="n"/>
      <c r="AI13" s="26" t="n"/>
      <c r="AJ13" s="26" t="n"/>
      <c r="AK13" s="26" t="n"/>
      <c r="AL13" s="26" t="n"/>
      <c r="AM13" s="26" t="n"/>
      <c r="AN13" s="26" t="n"/>
      <c r="AO13" s="26" t="n"/>
      <c r="AP13" s="26" t="n"/>
    </row>
    <row r="14" ht="18" customHeight="1" s="173" thickBot="1">
      <c r="A14" s="22" t="inlineStr">
        <is>
          <t>Subindustri</t>
        </is>
      </c>
      <c r="B14" s="19" t="n"/>
      <c r="C14" s="26" t="n">
        <v/>
      </c>
      <c r="D14" s="26" t="n">
        <v/>
      </c>
      <c r="E14" s="26" t="n">
        <v/>
      </c>
      <c r="F14" s="26" t="inlineStr">
        <is>
          <t>G111. Banks</t>
        </is>
      </c>
      <c r="G14" s="26" t="inlineStr">
        <is>
          <t>G111. Banks</t>
        </is>
      </c>
      <c r="H14" s="26" t="inlineStr">
        <is>
          <t>G111. Banks</t>
        </is>
      </c>
      <c r="I14" s="26" t="inlineStr">
        <is>
          <t>G111. Banks</t>
        </is>
      </c>
      <c r="J14" s="26" t="n"/>
      <c r="K14" s="26" t="n"/>
      <c r="L14" s="26" t="n"/>
      <c r="M14" s="26" t="n"/>
      <c r="N14" s="26" t="n"/>
      <c r="O14" s="26" t="n"/>
      <c r="P14" s="26" t="n"/>
      <c r="Q14" s="26" t="n"/>
      <c r="R14" s="26" t="n"/>
      <c r="S14" s="26" t="n"/>
      <c r="T14" s="26" t="n"/>
      <c r="U14" s="26" t="n"/>
      <c r="V14" s="26" t="n"/>
      <c r="W14" s="26" t="n"/>
      <c r="X14" s="26" t="n"/>
      <c r="Y14" s="26" t="n"/>
      <c r="Z14" s="26" t="n"/>
      <c r="AA14" s="26" t="n"/>
      <c r="AB14" s="26" t="n"/>
      <c r="AC14" s="26" t="n"/>
      <c r="AD14" s="26" t="n"/>
      <c r="AE14" s="26" t="n"/>
      <c r="AF14" s="26" t="n"/>
      <c r="AG14" s="26" t="n"/>
      <c r="AH14" s="26" t="n"/>
      <c r="AI14" s="26" t="n"/>
      <c r="AJ14" s="26" t="n"/>
      <c r="AK14" s="26" t="n"/>
      <c r="AL14" s="26" t="n"/>
      <c r="AM14" s="26" t="n"/>
      <c r="AN14" s="26" t="n"/>
      <c r="AO14" s="26" t="n"/>
      <c r="AP14" s="26" t="n"/>
    </row>
    <row r="15" ht="51" customHeight="1" s="173" thickBot="1">
      <c r="A15" s="22" t="inlineStr">
        <is>
          <t>Informasi pemegang saham pengendali</t>
        </is>
      </c>
      <c r="B15" s="19" t="n"/>
      <c r="C15" s="26" t="inlineStr">
        <is>
          <t>Foreign Corporation</t>
        </is>
      </c>
      <c r="D15" s="26" t="inlineStr">
        <is>
          <t>Foreign Corporation</t>
        </is>
      </c>
      <c r="E15" s="26" t="inlineStr">
        <is>
          <t>Foreign Corporation</t>
        </is>
      </c>
      <c r="F15" s="26" t="inlineStr">
        <is>
          <t>Foreign Corporation</t>
        </is>
      </c>
      <c r="G15" s="26" t="inlineStr">
        <is>
          <t>Foreign Corporation</t>
        </is>
      </c>
      <c r="H15" s="26" t="inlineStr">
        <is>
          <t>Foreign Corporation</t>
        </is>
      </c>
      <c r="I15" s="26" t="inlineStr">
        <is>
          <t>Foreign Corporation</t>
        </is>
      </c>
      <c r="J15" s="26" t="n"/>
      <c r="K15" s="26" t="n"/>
      <c r="L15" s="26" t="n"/>
      <c r="M15" s="26" t="n"/>
      <c r="N15" s="26" t="n"/>
      <c r="O15" s="26" t="n"/>
      <c r="P15" s="26" t="n"/>
      <c r="Q15" s="26" t="n"/>
      <c r="R15" s="26" t="n"/>
      <c r="S15" s="26" t="n"/>
      <c r="T15" s="26" t="n"/>
      <c r="U15" s="26" t="n"/>
      <c r="V15" s="26" t="n"/>
      <c r="W15" s="26" t="n"/>
      <c r="X15" s="26" t="n"/>
      <c r="Y15" s="26" t="n"/>
      <c r="Z15" s="26" t="n"/>
      <c r="AA15" s="26" t="n"/>
      <c r="AB15" s="26" t="n"/>
      <c r="AC15" s="26" t="n"/>
      <c r="AD15" s="26" t="n"/>
      <c r="AE15" s="26" t="n"/>
      <c r="AF15" s="26" t="n"/>
      <c r="AG15" s="26" t="n"/>
      <c r="AH15" s="26" t="n"/>
      <c r="AI15" s="26" t="n"/>
      <c r="AJ15" s="26" t="n"/>
      <c r="AK15" s="26" t="n"/>
      <c r="AL15" s="26" t="n"/>
      <c r="AM15" s="26" t="n"/>
      <c r="AN15" s="26" t="n"/>
      <c r="AO15" s="26" t="n"/>
      <c r="AP15" s="26" t="n"/>
    </row>
    <row r="16" ht="49" customHeight="1" s="173" thickBot="1">
      <c r="A16" s="22" t="inlineStr">
        <is>
          <t>Jenis entitas</t>
        </is>
      </c>
      <c r="B16" s="19" t="n"/>
      <c r="C16" s="26" t="inlineStr">
        <is>
          <t>Local Company - Indonesia Jurisdiction</t>
        </is>
      </c>
      <c r="D16" s="26" t="inlineStr">
        <is>
          <t>Local Company - Indonesia Jurisdiction</t>
        </is>
      </c>
      <c r="E16" s="26" t="inlineStr">
        <is>
          <t>Local Company - Indonesia Jurisdiction</t>
        </is>
      </c>
      <c r="F16" s="26" t="inlineStr">
        <is>
          <t>Local Company - Indonesia Jurisdiction</t>
        </is>
      </c>
      <c r="G16" s="26" t="inlineStr">
        <is>
          <t>Local Company - Indonesia Jurisdiction</t>
        </is>
      </c>
      <c r="H16" s="26" t="inlineStr">
        <is>
          <t>Local Company - Indonesia Jurisdiction</t>
        </is>
      </c>
      <c r="I16" s="26" t="inlineStr">
        <is>
          <t>Local Company - Indonesia Jurisdiction</t>
        </is>
      </c>
      <c r="J16" s="26" t="n"/>
      <c r="K16" s="26" t="n"/>
      <c r="L16" s="26" t="n"/>
      <c r="M16" s="26" t="n"/>
      <c r="N16" s="26" t="n"/>
      <c r="O16" s="26" t="n"/>
      <c r="P16" s="26" t="n"/>
      <c r="Q16" s="26" t="n"/>
      <c r="R16" s="26" t="n"/>
      <c r="S16" s="26" t="n"/>
      <c r="T16" s="26" t="n"/>
      <c r="U16" s="26" t="n"/>
      <c r="V16" s="26" t="n"/>
      <c r="W16" s="26" t="n"/>
      <c r="X16" s="26" t="n"/>
      <c r="Y16" s="26" t="n"/>
      <c r="Z16" s="26" t="n"/>
      <c r="AA16" s="26" t="n"/>
      <c r="AB16" s="26" t="n"/>
      <c r="AC16" s="26" t="n"/>
      <c r="AD16" s="26" t="n"/>
      <c r="AE16" s="26" t="n"/>
      <c r="AF16" s="26" t="n"/>
      <c r="AG16" s="26" t="n"/>
      <c r="AH16" s="26" t="n"/>
      <c r="AI16" s="26" t="n"/>
      <c r="AJ16" s="26" t="n"/>
      <c r="AK16" s="26" t="n"/>
      <c r="AL16" s="26" t="n"/>
      <c r="AM16" s="26" t="n"/>
      <c r="AN16" s="26" t="n"/>
      <c r="AO16" s="26" t="n"/>
      <c r="AP16" s="26" t="n"/>
    </row>
    <row r="17" ht="39" customHeight="1" s="173" thickBot="1">
      <c r="A17" s="22" t="inlineStr">
        <is>
          <t>Jenis efek yang dicatatkan</t>
        </is>
      </c>
      <c r="B17" s="19" t="n"/>
      <c r="C17" s="26" t="inlineStr">
        <is>
          <t>Saham dan Obligasi / Stock and Bond</t>
        </is>
      </c>
      <c r="D17" s="26" t="inlineStr">
        <is>
          <t>Saham dan Obligasi / Stock and Bond</t>
        </is>
      </c>
      <c r="E17" s="26" t="inlineStr">
        <is>
          <t>Saham dan Obligasi / Stock and Bond</t>
        </is>
      </c>
      <c r="F17" s="26" t="inlineStr">
        <is>
          <t>Saham dan Obligasi / Stock and Bond</t>
        </is>
      </c>
      <c r="G17" s="26" t="inlineStr">
        <is>
          <t>Saham dan Obligasi / Stock and Bond</t>
        </is>
      </c>
      <c r="H17" s="26" t="inlineStr">
        <is>
          <t>Saham dan Obligasi / Stock and Bond</t>
        </is>
      </c>
      <c r="I17" s="26" t="inlineStr">
        <is>
          <t>Saham dan Obligasi / Stock and Bond</t>
        </is>
      </c>
      <c r="J17" s="26" t="n"/>
      <c r="K17" s="26" t="n"/>
      <c r="L17" s="26" t="n"/>
      <c r="M17" s="26" t="n"/>
      <c r="N17" s="26" t="n"/>
      <c r="O17" s="26" t="n"/>
      <c r="P17" s="26" t="n"/>
      <c r="Q17" s="26" t="n"/>
      <c r="R17" s="26" t="n"/>
      <c r="S17" s="26" t="n"/>
      <c r="T17" s="26" t="n"/>
      <c r="U17" s="26" t="n"/>
      <c r="V17" s="26" t="n"/>
      <c r="W17" s="26" t="n"/>
      <c r="X17" s="26" t="n"/>
      <c r="Y17" s="26" t="n"/>
      <c r="Z17" s="26" t="n"/>
      <c r="AA17" s="26" t="n"/>
      <c r="AB17" s="26" t="n"/>
      <c r="AC17" s="26" t="n"/>
      <c r="AD17" s="26" t="n"/>
      <c r="AE17" s="26" t="n"/>
      <c r="AF17" s="26" t="n"/>
      <c r="AG17" s="26" t="n"/>
      <c r="AH17" s="26" t="n"/>
      <c r="AI17" s="26" t="n"/>
      <c r="AJ17" s="26" t="n"/>
      <c r="AK17" s="26" t="n"/>
      <c r="AL17" s="26" t="n"/>
      <c r="AM17" s="26" t="n"/>
      <c r="AN17" s="26" t="n"/>
      <c r="AO17" s="26" t="n"/>
      <c r="AP17" s="26" t="n"/>
    </row>
    <row r="18" ht="35" customHeight="1" s="173" thickBot="1">
      <c r="A18" s="22" t="inlineStr">
        <is>
          <t>Jenis papan perdagangan tempat entitas tercatat</t>
        </is>
      </c>
      <c r="B18" s="19" t="n"/>
      <c r="C18" s="26" t="inlineStr"/>
      <c r="D18" s="26" t="inlineStr"/>
      <c r="E18" s="26" t="inlineStr"/>
      <c r="F18" s="26" t="inlineStr">
        <is>
          <t>Utama / Main</t>
        </is>
      </c>
      <c r="G18" s="26" t="inlineStr">
        <is>
          <t>Utama / Main</t>
        </is>
      </c>
      <c r="H18" s="26" t="inlineStr">
        <is>
          <t>Utama / Main</t>
        </is>
      </c>
      <c r="I18" s="26" t="inlineStr">
        <is>
          <t>Utama / Main</t>
        </is>
      </c>
      <c r="J18" s="26" t="n"/>
      <c r="K18" s="26" t="n"/>
      <c r="L18" s="26" t="n"/>
      <c r="M18" s="26" t="n"/>
      <c r="N18" s="26" t="n"/>
      <c r="O18" s="26" t="n"/>
      <c r="P18" s="26" t="n"/>
      <c r="Q18" s="26" t="n"/>
      <c r="R18" s="26" t="n"/>
      <c r="S18" s="26" t="n"/>
      <c r="T18" s="26" t="n"/>
      <c r="U18" s="26" t="n"/>
      <c r="V18" s="26" t="n"/>
      <c r="W18" s="26" t="n"/>
      <c r="X18" s="26" t="n"/>
      <c r="Y18" s="26" t="n"/>
      <c r="Z18" s="26" t="n"/>
      <c r="AA18" s="26" t="n"/>
      <c r="AB18" s="26" t="n"/>
      <c r="AC18" s="26" t="n"/>
      <c r="AD18" s="26" t="n"/>
      <c r="AE18" s="26" t="n"/>
      <c r="AF18" s="26" t="n"/>
      <c r="AG18" s="26" t="n"/>
      <c r="AH18" s="26" t="n"/>
      <c r="AI18" s="26" t="n"/>
      <c r="AJ18" s="26" t="n"/>
      <c r="AK18" s="26" t="n"/>
      <c r="AL18" s="26" t="n"/>
      <c r="AM18" s="26" t="n"/>
      <c r="AN18" s="26" t="n"/>
      <c r="AO18" s="26" t="n"/>
      <c r="AP18" s="26" t="n"/>
    </row>
    <row r="19" ht="52" customHeight="1" s="173" thickBot="1">
      <c r="A19" s="22" t="inlineStr">
        <is>
          <t>Apakah merupakan laporan keuangan satu entitas atau suatu kelompok entitas</t>
        </is>
      </c>
      <c r="B19" s="19" t="n"/>
      <c r="C19" s="26" t="inlineStr">
        <is>
          <t>Entitas grup / Group entity</t>
        </is>
      </c>
      <c r="D19" s="26" t="inlineStr">
        <is>
          <t>Entitas grup / Group entity</t>
        </is>
      </c>
      <c r="E19" s="26" t="inlineStr">
        <is>
          <t>Entitas grup / Group entity</t>
        </is>
      </c>
      <c r="F19" s="26" t="inlineStr">
        <is>
          <t>Entitas tunggal / Single entity</t>
        </is>
      </c>
      <c r="G19" s="26" t="inlineStr">
        <is>
          <t>Entitas grup / Group entity</t>
        </is>
      </c>
      <c r="H19" s="26" t="inlineStr">
        <is>
          <t>Entitas grup / Group entity</t>
        </is>
      </c>
      <c r="I19" s="26" t="inlineStr">
        <is>
          <t>Entitas grup / Group entity</t>
        </is>
      </c>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n"/>
      <c r="AM19" s="26" t="n"/>
      <c r="AN19" s="26" t="n"/>
      <c r="AO19" s="26" t="n"/>
      <c r="AP19" s="26" t="n"/>
    </row>
    <row r="20" ht="35" customHeight="1" s="173" thickBot="1">
      <c r="A20" s="22" t="inlineStr">
        <is>
          <t>Periode penyampaian laporan keuangan</t>
        </is>
      </c>
      <c r="B20" s="19" t="n"/>
      <c r="C20" s="26" t="inlineStr">
        <is>
          <t>Tahunan / Annual</t>
        </is>
      </c>
      <c r="D20" s="26" t="inlineStr">
        <is>
          <t>Tahunan / Annual</t>
        </is>
      </c>
      <c r="E20" s="26" t="inlineStr">
        <is>
          <t>Tahunan / Annual</t>
        </is>
      </c>
      <c r="F20" s="26" t="inlineStr">
        <is>
          <t>Tahunan / Annual</t>
        </is>
      </c>
      <c r="G20" s="26" t="inlineStr">
        <is>
          <t>Tahunan / Annual</t>
        </is>
      </c>
      <c r="H20" s="26" t="inlineStr">
        <is>
          <t>Tahunan / Annual</t>
        </is>
      </c>
      <c r="I20" s="26" t="inlineStr">
        <is>
          <t>Tahunan / Annual</t>
        </is>
      </c>
      <c r="J20" s="26" t="n"/>
      <c r="K20" s="26" t="n"/>
      <c r="L20" s="26" t="n"/>
      <c r="M20" s="26" t="n"/>
      <c r="N20" s="26" t="n"/>
      <c r="O20" s="26" t="n"/>
      <c r="P20" s="26" t="n"/>
      <c r="Q20" s="26" t="n"/>
      <c r="R20" s="26" t="n"/>
      <c r="S20" s="26" t="n"/>
      <c r="T20" s="26" t="n"/>
      <c r="U20" s="26" t="n"/>
      <c r="V20" s="26" t="n"/>
      <c r="W20" s="26" t="n"/>
      <c r="X20" s="26" t="n"/>
      <c r="Y20" s="26" t="n"/>
      <c r="Z20" s="26" t="n"/>
      <c r="AA20" s="26" t="n"/>
      <c r="AB20" s="26" t="n"/>
      <c r="AC20" s="26" t="n"/>
      <c r="AD20" s="26" t="n"/>
      <c r="AE20" s="26" t="n"/>
      <c r="AF20" s="26" t="n"/>
      <c r="AG20" s="26" t="n"/>
      <c r="AH20" s="26" t="n"/>
      <c r="AI20" s="26" t="n"/>
      <c r="AJ20" s="26" t="n"/>
      <c r="AK20" s="26" t="n"/>
      <c r="AL20" s="26" t="n"/>
      <c r="AM20" s="26" t="n"/>
      <c r="AN20" s="26" t="n"/>
      <c r="AO20" s="26" t="n"/>
      <c r="AP20" s="26" t="n"/>
    </row>
    <row r="21" ht="18" customHeight="1" s="173" thickBot="1">
      <c r="A21" s="22" t="inlineStr">
        <is>
          <t>Tanggal Surat Pernyataan Direksi</t>
        </is>
      </c>
      <c r="B21" s="19" t="n"/>
      <c r="C21" s="26" t="n">
        <v/>
      </c>
      <c r="D21" s="26" t="n">
        <v/>
      </c>
      <c r="E21" s="26" t="n">
        <v/>
      </c>
      <c r="F21" s="26" t="n">
        <v/>
      </c>
      <c r="G21" s="26" t="inlineStr">
        <is>
          <t>2024-02-22</t>
        </is>
      </c>
      <c r="H21" s="26" t="inlineStr">
        <is>
          <t>2025-02-28</t>
        </is>
      </c>
      <c r="I21" s="26" t="inlineStr">
        <is>
          <t>2026-02-27</t>
        </is>
      </c>
      <c r="J21" s="26" t="n"/>
      <c r="K21" s="26" t="n"/>
      <c r="L21" s="26" t="n"/>
      <c r="M21" s="26" t="n"/>
      <c r="N21" s="26" t="n"/>
      <c r="O21" s="26" t="n"/>
      <c r="P21" s="26" t="n"/>
      <c r="Q21" s="26" t="n"/>
      <c r="R21" s="26" t="n"/>
      <c r="S21" s="26" t="n"/>
      <c r="T21" s="26" t="n"/>
      <c r="U21" s="26" t="n"/>
      <c r="V21" s="26" t="n"/>
      <c r="W21" s="26" t="n"/>
      <c r="X21" s="26" t="n"/>
      <c r="Y21" s="26" t="n"/>
      <c r="Z21" s="26" t="n"/>
      <c r="AA21" s="26" t="n"/>
      <c r="AB21" s="26" t="n"/>
      <c r="AC21" s="26" t="n"/>
      <c r="AD21" s="26" t="n"/>
      <c r="AE21" s="26" t="n"/>
      <c r="AF21" s="26" t="n"/>
      <c r="AG21" s="26" t="n"/>
      <c r="AH21" s="26" t="n"/>
      <c r="AI21" s="26" t="n"/>
      <c r="AJ21" s="26" t="n"/>
      <c r="AK21" s="26" t="n"/>
      <c r="AL21" s="26" t="n"/>
      <c r="AM21" s="26" t="n"/>
      <c r="AN21" s="26" t="n"/>
      <c r="AO21" s="26" t="n"/>
      <c r="AP21" s="26" t="n"/>
    </row>
    <row r="22" ht="18" customHeight="1" s="173" thickBot="1">
      <c r="A22" s="22" t="inlineStr">
        <is>
          <t>Tanggal awal periode berjalan</t>
        </is>
      </c>
      <c r="B22" s="19" t="n"/>
      <c r="C22" s="26" t="inlineStr">
        <is>
          <t>2019-01-01</t>
        </is>
      </c>
      <c r="D22" s="26" t="inlineStr">
        <is>
          <t>2020-01-01</t>
        </is>
      </c>
      <c r="E22" s="26" t="inlineStr">
        <is>
          <t>2021-01-01</t>
        </is>
      </c>
      <c r="F22" s="26" t="inlineStr">
        <is>
          <t>2022-01-01</t>
        </is>
      </c>
      <c r="G22" s="26" t="inlineStr">
        <is>
          <t>2023-01-01</t>
        </is>
      </c>
      <c r="H22" s="26" t="inlineStr">
        <is>
          <t>2024-01-01</t>
        </is>
      </c>
      <c r="I22" s="26" t="inlineStr">
        <is>
          <t>2025-01-01</t>
        </is>
      </c>
      <c r="J22" s="26" t="n"/>
      <c r="K22" s="26" t="n"/>
      <c r="L22" s="26" t="n"/>
      <c r="M22" s="26" t="n"/>
      <c r="N22" s="26" t="n"/>
      <c r="O22" s="26" t="n"/>
      <c r="P22" s="26" t="n"/>
      <c r="Q22" s="26" t="n"/>
      <c r="R22" s="26" t="n"/>
      <c r="S22" s="26" t="n"/>
      <c r="T22" s="26" t="n"/>
      <c r="U22" s="26" t="n"/>
      <c r="V22" s="26" t="n"/>
      <c r="W22" s="26" t="n"/>
      <c r="X22" s="26" t="n"/>
      <c r="Y22" s="26" t="n"/>
      <c r="Z22" s="26" t="n"/>
      <c r="AA22" s="26" t="n"/>
      <c r="AB22" s="26" t="n"/>
      <c r="AC22" s="26" t="n"/>
      <c r="AD22" s="26" t="n"/>
      <c r="AE22" s="26" t="n"/>
      <c r="AF22" s="26" t="n"/>
      <c r="AG22" s="26" t="n"/>
      <c r="AH22" s="26" t="n"/>
      <c r="AI22" s="26" t="n"/>
      <c r="AJ22" s="26" t="n"/>
      <c r="AK22" s="26" t="n"/>
      <c r="AL22" s="26" t="n"/>
      <c r="AM22" s="26" t="n"/>
      <c r="AN22" s="26" t="n"/>
      <c r="AO22" s="26" t="n"/>
      <c r="AP22" s="26" t="n"/>
    </row>
    <row r="23" ht="18" customHeight="1" s="173" thickBot="1">
      <c r="A23" s="22" t="inlineStr">
        <is>
          <t>Tanggal akhir periode berjalan</t>
        </is>
      </c>
      <c r="B23" s="19" t="n"/>
      <c r="C23" s="26" t="inlineStr">
        <is>
          <t>2019-12-31</t>
        </is>
      </c>
      <c r="D23" s="26" t="inlineStr">
        <is>
          <t>2020-12-31</t>
        </is>
      </c>
      <c r="E23" s="26" t="inlineStr">
        <is>
          <t>2021-12-31</t>
        </is>
      </c>
      <c r="F23" s="26" t="inlineStr">
        <is>
          <t>2022-12-31</t>
        </is>
      </c>
      <c r="G23" s="26" t="inlineStr">
        <is>
          <t>2023-12-31</t>
        </is>
      </c>
      <c r="H23" s="26" t="inlineStr">
        <is>
          <t>2024-12-31</t>
        </is>
      </c>
      <c r="I23" s="26" t="inlineStr">
        <is>
          <t>2025-12-31</t>
        </is>
      </c>
      <c r="J23" s="26" t="n"/>
      <c r="K23" s="26" t="n"/>
      <c r="L23" s="26" t="n"/>
      <c r="M23" s="26" t="n"/>
      <c r="N23" s="26" t="n"/>
      <c r="O23" s="26" t="n"/>
      <c r="P23" s="26" t="n"/>
      <c r="Q23" s="26" t="n"/>
      <c r="R23" s="26" t="n"/>
      <c r="S23" s="26" t="n"/>
      <c r="T23" s="26" t="n"/>
      <c r="U23" s="26" t="n"/>
      <c r="V23" s="26" t="n"/>
      <c r="W23" s="26" t="n"/>
      <c r="X23" s="26" t="n"/>
      <c r="Y23" s="26" t="n"/>
      <c r="Z23" s="26" t="n"/>
      <c r="AA23" s="26" t="n"/>
      <c r="AB23" s="26" t="n"/>
      <c r="AC23" s="26" t="n"/>
      <c r="AD23" s="26" t="n"/>
      <c r="AE23" s="26" t="n"/>
      <c r="AF23" s="26" t="n"/>
      <c r="AG23" s="26" t="n"/>
      <c r="AH23" s="26" t="n"/>
      <c r="AI23" s="26" t="n"/>
      <c r="AJ23" s="26" t="n"/>
      <c r="AK23" s="26" t="n"/>
      <c r="AL23" s="26" t="n"/>
      <c r="AM23" s="26" t="n"/>
      <c r="AN23" s="26" t="n"/>
      <c r="AO23" s="26" t="n"/>
      <c r="AP23" s="26" t="n"/>
    </row>
    <row r="24" ht="18" customHeight="1" s="173" thickBot="1">
      <c r="A24" s="22" t="inlineStr">
        <is>
          <t>Tanggal akhir tahun sebelumnya</t>
        </is>
      </c>
      <c r="B24" s="19" t="n"/>
      <c r="C24" s="26" t="inlineStr">
        <is>
          <t>2018-12-31</t>
        </is>
      </c>
      <c r="D24" s="26" t="inlineStr">
        <is>
          <t>2019-12-31</t>
        </is>
      </c>
      <c r="E24" s="26" t="inlineStr">
        <is>
          <t>2020-12-31</t>
        </is>
      </c>
      <c r="F24" s="26" t="inlineStr">
        <is>
          <t>2021-12-31</t>
        </is>
      </c>
      <c r="G24" s="26" t="inlineStr">
        <is>
          <t>2022-12-31</t>
        </is>
      </c>
      <c r="H24" s="26" t="inlineStr">
        <is>
          <t>2023-12-31</t>
        </is>
      </c>
      <c r="I24" s="26" t="inlineStr">
        <is>
          <t>2024-12-31</t>
        </is>
      </c>
      <c r="J24" s="26" t="n"/>
      <c r="K24" s="26" t="n"/>
      <c r="L24" s="26" t="n"/>
      <c r="M24" s="26" t="n"/>
      <c r="N24" s="26" t="n"/>
      <c r="O24" s="26" t="n"/>
      <c r="P24" s="26" t="n"/>
      <c r="Q24" s="26" t="n"/>
      <c r="R24" s="26" t="n"/>
      <c r="S24" s="26" t="n"/>
      <c r="T24" s="26" t="n"/>
      <c r="U24" s="26" t="n"/>
      <c r="V24" s="26" t="n"/>
      <c r="W24" s="26" t="n"/>
      <c r="X24" s="26" t="n"/>
      <c r="Y24" s="26" t="n"/>
      <c r="Z24" s="26" t="n"/>
      <c r="AA24" s="26" t="n"/>
      <c r="AB24" s="26" t="n"/>
      <c r="AC24" s="26" t="n"/>
      <c r="AD24" s="26" t="n"/>
      <c r="AE24" s="26" t="n"/>
      <c r="AF24" s="26" t="n"/>
      <c r="AG24" s="26" t="n"/>
      <c r="AH24" s="26" t="n"/>
      <c r="AI24" s="26" t="n"/>
      <c r="AJ24" s="26" t="n"/>
      <c r="AK24" s="26" t="n"/>
      <c r="AL24" s="26" t="n"/>
      <c r="AM24" s="26" t="n"/>
      <c r="AN24" s="26" t="n"/>
      <c r="AO24" s="26" t="n"/>
      <c r="AP24" s="26" t="n"/>
    </row>
    <row r="25" ht="18" customHeight="1" s="173" thickBot="1">
      <c r="A25" s="22" t="inlineStr">
        <is>
          <t>Tanggal awal periode sebelumnya</t>
        </is>
      </c>
      <c r="B25" s="19" t="n"/>
      <c r="C25" s="26" t="inlineStr">
        <is>
          <t>2018-01-01</t>
        </is>
      </c>
      <c r="D25" s="26" t="inlineStr">
        <is>
          <t>2019-01-01</t>
        </is>
      </c>
      <c r="E25" s="26" t="inlineStr">
        <is>
          <t>2020-01-01</t>
        </is>
      </c>
      <c r="F25" s="26" t="inlineStr">
        <is>
          <t>2021-01-01</t>
        </is>
      </c>
      <c r="G25" s="26" t="inlineStr">
        <is>
          <t>2022-01-01</t>
        </is>
      </c>
      <c r="H25" s="26" t="inlineStr">
        <is>
          <t>2023-01-01</t>
        </is>
      </c>
      <c r="I25" s="26" t="inlineStr">
        <is>
          <t>2024-01-01</t>
        </is>
      </c>
      <c r="J25" s="26" t="n"/>
      <c r="K25" s="26" t="n"/>
      <c r="L25" s="26" t="n"/>
      <c r="M25" s="26" t="n"/>
      <c r="N25" s="26" t="n"/>
      <c r="O25" s="26" t="n"/>
      <c r="P25" s="26" t="n"/>
      <c r="Q25" s="26" t="n"/>
      <c r="R25" s="26" t="n"/>
      <c r="S25" s="26" t="n"/>
      <c r="T25" s="26" t="n"/>
      <c r="U25" s="26" t="n"/>
      <c r="V25" s="26" t="n"/>
      <c r="W25" s="26" t="n"/>
      <c r="X25" s="26" t="n"/>
      <c r="Y25" s="26" t="n"/>
      <c r="Z25" s="26" t="n"/>
      <c r="AA25" s="26" t="n"/>
      <c r="AB25" s="26" t="n"/>
      <c r="AC25" s="26" t="n"/>
      <c r="AD25" s="26" t="n"/>
      <c r="AE25" s="26" t="n"/>
      <c r="AF25" s="26" t="n"/>
      <c r="AG25" s="26" t="n"/>
      <c r="AH25" s="26" t="n"/>
      <c r="AI25" s="26" t="n"/>
      <c r="AJ25" s="26" t="n"/>
      <c r="AK25" s="26" t="n"/>
      <c r="AL25" s="26" t="n"/>
      <c r="AM25" s="26" t="n"/>
      <c r="AN25" s="26" t="n"/>
      <c r="AO25" s="26" t="n"/>
      <c r="AP25" s="26" t="n"/>
    </row>
    <row r="26" ht="18" customHeight="1" s="173" thickBot="1">
      <c r="A26" s="22" t="inlineStr">
        <is>
          <t>Tanggal akhir periode sebelumnya</t>
        </is>
      </c>
      <c r="B26" s="19" t="n"/>
      <c r="C26" s="26" t="inlineStr">
        <is>
          <t>2018-12-31</t>
        </is>
      </c>
      <c r="D26" s="26" t="inlineStr">
        <is>
          <t>2019-12-31</t>
        </is>
      </c>
      <c r="E26" s="26" t="inlineStr">
        <is>
          <t>2020-12-31</t>
        </is>
      </c>
      <c r="F26" s="26" t="inlineStr">
        <is>
          <t>2021-12-31</t>
        </is>
      </c>
      <c r="G26" s="26" t="inlineStr">
        <is>
          <t>2022-12-31</t>
        </is>
      </c>
      <c r="H26" s="26" t="inlineStr">
        <is>
          <t>2023-12-31</t>
        </is>
      </c>
      <c r="I26" s="26" t="inlineStr">
        <is>
          <t>2024-12-31</t>
        </is>
      </c>
      <c r="J26" s="26" t="n"/>
      <c r="K26" s="26" t="n"/>
      <c r="L26" s="26" t="n"/>
      <c r="M26" s="26" t="n"/>
      <c r="N26" s="26" t="n"/>
      <c r="O26" s="26" t="n"/>
      <c r="P26" s="26" t="n"/>
      <c r="Q26" s="26" t="n"/>
      <c r="R26" s="26" t="n"/>
      <c r="S26" s="26" t="n"/>
      <c r="T26" s="26" t="n"/>
      <c r="U26" s="26" t="n"/>
      <c r="V26" s="26" t="n"/>
      <c r="W26" s="26" t="n"/>
      <c r="X26" s="26" t="n"/>
      <c r="Y26" s="26" t="n"/>
      <c r="Z26" s="26" t="n"/>
      <c r="AA26" s="26" t="n"/>
      <c r="AB26" s="26" t="n"/>
      <c r="AC26" s="26" t="n"/>
      <c r="AD26" s="26" t="n"/>
      <c r="AE26" s="26" t="n"/>
      <c r="AF26" s="26" t="n"/>
      <c r="AG26" s="26" t="n"/>
      <c r="AH26" s="26" t="n"/>
      <c r="AI26" s="26" t="n"/>
      <c r="AJ26" s="26" t="n"/>
      <c r="AK26" s="26" t="n"/>
      <c r="AL26" s="26" t="n"/>
      <c r="AM26" s="26" t="n"/>
      <c r="AN26" s="26" t="n"/>
      <c r="AO26" s="26" t="n"/>
      <c r="AP26" s="26" t="n"/>
    </row>
    <row r="27" ht="18" customHeight="1" s="173" thickBot="1">
      <c r="A27" s="22" t="inlineStr">
        <is>
          <t>Tanggal akhir 2 tahun sebelumnya</t>
        </is>
      </c>
      <c r="B27" s="19" t="n"/>
      <c r="C27" s="26" t="n">
        <v/>
      </c>
      <c r="D27" s="26" t="n">
        <v/>
      </c>
      <c r="E27" s="26" t="n">
        <v/>
      </c>
      <c r="F27" s="26" t="inlineStr">
        <is>
          <t>2020-12-31</t>
        </is>
      </c>
      <c r="G27" s="26" t="inlineStr">
        <is>
          <t>2021-12-31</t>
        </is>
      </c>
      <c r="H27" s="26" t="inlineStr">
        <is>
          <t>2022-12-31</t>
        </is>
      </c>
      <c r="I27" s="26" t="inlineStr">
        <is>
          <t>2023-12-31</t>
        </is>
      </c>
      <c r="J27" s="26" t="n"/>
      <c r="K27" s="26" t="n"/>
      <c r="L27" s="26" t="n"/>
      <c r="M27" s="26" t="n"/>
      <c r="N27" s="26" t="n"/>
      <c r="O27" s="26" t="n"/>
      <c r="P27" s="26" t="n"/>
      <c r="Q27" s="26" t="n"/>
      <c r="R27" s="26" t="n"/>
      <c r="S27" s="26" t="n"/>
      <c r="T27" s="26" t="n"/>
      <c r="U27" s="26" t="n"/>
      <c r="V27" s="26" t="n"/>
      <c r="W27" s="26" t="n"/>
      <c r="X27" s="26" t="n"/>
      <c r="Y27" s="26" t="n"/>
      <c r="Z27" s="26" t="n"/>
      <c r="AA27" s="26" t="n"/>
      <c r="AB27" s="26" t="n"/>
      <c r="AC27" s="26" t="n"/>
      <c r="AD27" s="26" t="n"/>
      <c r="AE27" s="26" t="n"/>
      <c r="AF27" s="26" t="n"/>
      <c r="AG27" s="26" t="n"/>
      <c r="AH27" s="26" t="n"/>
      <c r="AI27" s="26" t="n"/>
      <c r="AJ27" s="26" t="n"/>
      <c r="AK27" s="26" t="n"/>
      <c r="AL27" s="26" t="n"/>
      <c r="AM27" s="26" t="n"/>
      <c r="AN27" s="26" t="n"/>
      <c r="AO27" s="26" t="n"/>
      <c r="AP27" s="26" t="n"/>
    </row>
    <row r="28" ht="18" customHeight="1" s="173" thickBot="1">
      <c r="A28" s="22" t="inlineStr">
        <is>
          <t>Mata uang pelaporan</t>
        </is>
      </c>
      <c r="B28" s="19" t="n"/>
      <c r="C28" s="26" t="inlineStr">
        <is>
          <t>Rupiah / IDR</t>
        </is>
      </c>
      <c r="D28" s="26" t="inlineStr">
        <is>
          <t>Rupiah / IDR</t>
        </is>
      </c>
      <c r="E28" s="26" t="inlineStr">
        <is>
          <t>Rupiah / IDR</t>
        </is>
      </c>
      <c r="F28" s="26" t="inlineStr">
        <is>
          <t>Rupiah / IDR</t>
        </is>
      </c>
      <c r="G28" s="26" t="inlineStr">
        <is>
          <t>Rupiah / IDR</t>
        </is>
      </c>
      <c r="H28" s="26" t="inlineStr">
        <is>
          <t>Rupiah / IDR</t>
        </is>
      </c>
      <c r="I28" s="26" t="inlineStr">
        <is>
          <t>Rupiah / IDR</t>
        </is>
      </c>
      <c r="J28" s="26" t="n"/>
      <c r="K28" s="26" t="n"/>
      <c r="L28" s="26" t="n"/>
      <c r="M28" s="26" t="n"/>
      <c r="N28" s="26" t="n"/>
      <c r="O28" s="26" t="n"/>
      <c r="P28" s="26" t="n"/>
      <c r="Q28" s="26" t="n"/>
      <c r="R28" s="26" t="n"/>
      <c r="S28" s="26" t="n"/>
      <c r="T28" s="26" t="n"/>
      <c r="U28" s="26" t="n"/>
      <c r="V28" s="26" t="n"/>
      <c r="W28" s="26" t="n"/>
      <c r="X28" s="26" t="n"/>
      <c r="Y28" s="26" t="n"/>
      <c r="Z28" s="26" t="n"/>
      <c r="AA28" s="26" t="n"/>
      <c r="AB28" s="26" t="n"/>
      <c r="AC28" s="26" t="n"/>
      <c r="AD28" s="26" t="n"/>
      <c r="AE28" s="26" t="n"/>
      <c r="AF28" s="26" t="n"/>
      <c r="AG28" s="26" t="n"/>
      <c r="AH28" s="26" t="n"/>
      <c r="AI28" s="26" t="n"/>
      <c r="AJ28" s="26" t="n"/>
      <c r="AK28" s="26" t="n"/>
      <c r="AL28" s="26" t="n"/>
      <c r="AM28" s="26" t="n"/>
      <c r="AN28" s="26" t="n"/>
      <c r="AO28" s="26" t="n"/>
      <c r="AP28" s="26" t="n"/>
    </row>
    <row r="29" hidden="1" ht="52" customHeight="1" s="173" thickBot="1">
      <c r="A29" s="22" t="inlineStr">
        <is>
          <t>Kurs konversi pada tanggal pelaporan jika mata uang penyajian selain rupiah</t>
        </is>
      </c>
      <c r="B29" s="19" t="n"/>
      <c r="C29" s="27" t="inlineStr"/>
      <c r="D29" s="27" t="inlineStr"/>
      <c r="E29" s="27" t="inlineStr"/>
      <c r="F29" s="27" t="inlineStr"/>
      <c r="G29" s="27" t="inlineStr"/>
      <c r="H29" s="27" t="inlineStr"/>
      <c r="I29" s="27" t="inlineStr"/>
      <c r="J29" s="27" t="n"/>
      <c r="K29" s="27" t="n"/>
      <c r="L29" s="27" t="n"/>
      <c r="M29" s="27" t="n"/>
      <c r="N29" s="27" t="n"/>
      <c r="O29" s="27" t="n"/>
      <c r="P29" s="27" t="n"/>
      <c r="Q29" s="27" t="n"/>
      <c r="R29" s="27" t="n"/>
      <c r="S29" s="27" t="n"/>
      <c r="T29" s="27" t="n"/>
      <c r="U29" s="27" t="n"/>
      <c r="V29" s="27" t="n"/>
      <c r="W29" s="27" t="n"/>
      <c r="X29" s="27" t="n"/>
      <c r="Y29" s="27" t="n"/>
      <c r="Z29" s="27" t="n"/>
      <c r="AA29" s="27" t="n"/>
      <c r="AB29" s="27" t="n"/>
      <c r="AC29" s="27" t="n"/>
      <c r="AD29" s="27" t="n"/>
      <c r="AE29" s="27" t="n"/>
      <c r="AF29" s="27" t="n"/>
      <c r="AG29" s="27" t="n"/>
      <c r="AH29" s="27" t="n"/>
      <c r="AI29" s="27" t="n"/>
      <c r="AJ29" s="27" t="n"/>
      <c r="AK29" s="27" t="n"/>
      <c r="AL29" s="27" t="n"/>
      <c r="AM29" s="27" t="n"/>
      <c r="AN29" s="27" t="n"/>
      <c r="AO29" s="27" t="n"/>
      <c r="AP29" s="27" t="n"/>
    </row>
    <row r="30" ht="52" customHeight="1" s="173" thickBot="1">
      <c r="A30" s="22" t="inlineStr">
        <is>
          <t>Pembulatan yang digunakan dalam penyajian jumlah dalam laporan keuangan</t>
        </is>
      </c>
      <c r="B30" s="19" t="n"/>
      <c r="C30" s="26" t="inlineStr">
        <is>
          <t>Jutaan / In Million</t>
        </is>
      </c>
      <c r="D30" s="26" t="inlineStr">
        <is>
          <t>Jutaan / In Million</t>
        </is>
      </c>
      <c r="E30" s="26" t="inlineStr">
        <is>
          <t>Jutaan / In Million</t>
        </is>
      </c>
      <c r="F30" s="26" t="inlineStr">
        <is>
          <t>Jutaan / In Million</t>
        </is>
      </c>
      <c r="G30" s="26" t="inlineStr">
        <is>
          <t>Jutaan / In Million</t>
        </is>
      </c>
      <c r="H30" s="26" t="inlineStr">
        <is>
          <t>Jutaan / In Million</t>
        </is>
      </c>
      <c r="I30" s="26" t="inlineStr">
        <is>
          <t>Jutaan / In Million</t>
        </is>
      </c>
      <c r="J30" s="26" t="n"/>
      <c r="K30" s="26" t="n"/>
      <c r="L30" s="26" t="n"/>
      <c r="M30" s="26" t="n"/>
      <c r="N30" s="26" t="n"/>
      <c r="O30" s="26" t="n"/>
      <c r="P30" s="26" t="n"/>
      <c r="Q30" s="26" t="n"/>
      <c r="R30" s="26" t="n"/>
      <c r="S30" s="26" t="n"/>
      <c r="T30" s="26" t="n"/>
      <c r="U30" s="26" t="n"/>
      <c r="V30" s="26" t="n"/>
      <c r="W30" s="26" t="n"/>
      <c r="X30" s="26" t="n"/>
      <c r="Y30" s="26" t="n"/>
      <c r="Z30" s="26" t="n"/>
      <c r="AA30" s="26" t="n"/>
      <c r="AB30" s="26" t="n"/>
      <c r="AC30" s="26" t="n"/>
      <c r="AD30" s="26" t="n"/>
      <c r="AE30" s="26" t="n"/>
      <c r="AF30" s="26" t="n"/>
      <c r="AG30" s="26" t="n"/>
      <c r="AH30" s="26" t="n"/>
      <c r="AI30" s="26" t="n"/>
      <c r="AJ30" s="26" t="n"/>
      <c r="AK30" s="26" t="n"/>
      <c r="AL30" s="26" t="n"/>
      <c r="AM30" s="26" t="n"/>
      <c r="AN30" s="26" t="n"/>
      <c r="AO30" s="26" t="n"/>
      <c r="AP30" s="26" t="n"/>
    </row>
    <row r="31" ht="35" customHeight="1" s="173" thickBot="1">
      <c r="A31" s="22" t="inlineStr">
        <is>
          <t>Jenis laporan atas laporan keuangan</t>
        </is>
      </c>
      <c r="B31" s="19" t="n"/>
      <c r="C31" s="26" t="inlineStr">
        <is>
          <t>Diaudit / Audited</t>
        </is>
      </c>
      <c r="D31" s="26" t="inlineStr">
        <is>
          <t>Diaudit / Audited</t>
        </is>
      </c>
      <c r="E31" s="26" t="inlineStr">
        <is>
          <t>Diaudit / Audited</t>
        </is>
      </c>
      <c r="F31" s="26" t="inlineStr">
        <is>
          <t>Diaudit / Audited</t>
        </is>
      </c>
      <c r="G31" s="26" t="inlineStr">
        <is>
          <t>Diaudit / Audited</t>
        </is>
      </c>
      <c r="H31" s="26" t="inlineStr">
        <is>
          <t>Diaudit / Audited</t>
        </is>
      </c>
      <c r="I31" s="26" t="inlineStr">
        <is>
          <t>Diaudit / Audited</t>
        </is>
      </c>
      <c r="J31" s="26" t="n"/>
      <c r="K31" s="26" t="n"/>
      <c r="L31" s="26" t="n"/>
      <c r="M31" s="26" t="n"/>
      <c r="N31" s="26" t="n"/>
      <c r="O31" s="26" t="n"/>
      <c r="P31" s="26" t="n"/>
      <c r="Q31" s="26" t="n"/>
      <c r="R31" s="26" t="n"/>
      <c r="S31" s="26" t="n"/>
      <c r="T31" s="26" t="n"/>
      <c r="U31" s="26" t="n"/>
      <c r="V31" s="26" t="n"/>
      <c r="W31" s="26" t="n"/>
      <c r="X31" s="26" t="n"/>
      <c r="Y31" s="26" t="n"/>
      <c r="Z31" s="26" t="n"/>
      <c r="AA31" s="26" t="n"/>
      <c r="AB31" s="26" t="n"/>
      <c r="AC31" s="26" t="n"/>
      <c r="AD31" s="26" t="n"/>
      <c r="AE31" s="26" t="n"/>
      <c r="AF31" s="26" t="n"/>
      <c r="AG31" s="26" t="n"/>
      <c r="AH31" s="26" t="n"/>
      <c r="AI31" s="26" t="n"/>
      <c r="AJ31" s="26" t="n"/>
      <c r="AK31" s="26" t="n"/>
      <c r="AL31" s="26" t="n"/>
      <c r="AM31" s="26" t="n"/>
      <c r="AN31" s="26" t="n"/>
      <c r="AO31" s="26" t="n"/>
      <c r="AP31" s="26" t="n"/>
    </row>
    <row r="32" ht="44" customHeight="1" s="173" thickBot="1">
      <c r="A32" s="22" t="inlineStr">
        <is>
          <t>Jenis opini auditor</t>
        </is>
      </c>
      <c r="B32" s="19" t="n"/>
      <c r="C32" s="26" t="inlineStr">
        <is>
          <t>Wajar Tanpa Pengecualian / Unqualified</t>
        </is>
      </c>
      <c r="D32" s="26" t="inlineStr">
        <is>
          <t>Wajar Tanpa Pengecualian / Unqualified</t>
        </is>
      </c>
      <c r="E32" s="26" t="inlineStr">
        <is>
          <t>Wajar Tanpa Pengecualian / Unqualified</t>
        </is>
      </c>
      <c r="F32" s="26" t="inlineStr">
        <is>
          <t>Wajar Tanpa Modifikasian / Unqualified</t>
        </is>
      </c>
      <c r="G32" s="26" t="inlineStr">
        <is>
          <t>Wajar Tanpa Modifikasian / Unqualified</t>
        </is>
      </c>
      <c r="H32" s="26" t="inlineStr">
        <is>
          <t>Wajar Tanpa Modifikasian / Unqualified</t>
        </is>
      </c>
      <c r="I32" s="26" t="inlineStr">
        <is>
          <t>Wajar Tanpa Modifikasian / Unqualified</t>
        </is>
      </c>
      <c r="J32" s="26" t="n"/>
      <c r="K32" s="26" t="n"/>
      <c r="L32" s="26" t="n"/>
      <c r="M32" s="26" t="n"/>
      <c r="N32" s="26" t="n"/>
      <c r="O32" s="26" t="n"/>
      <c r="P32" s="26" t="n"/>
      <c r="Q32" s="26" t="n"/>
      <c r="R32" s="26" t="n"/>
      <c r="S32" s="26" t="n"/>
      <c r="T32" s="26" t="n"/>
      <c r="U32" s="26" t="n"/>
      <c r="V32" s="26" t="n"/>
      <c r="W32" s="26" t="n"/>
      <c r="X32" s="26" t="n"/>
      <c r="Y32" s="26" t="n"/>
      <c r="Z32" s="26" t="n"/>
      <c r="AA32" s="26" t="n"/>
      <c r="AB32" s="26" t="n"/>
      <c r="AC32" s="26" t="n"/>
      <c r="AD32" s="26" t="n"/>
      <c r="AE32" s="26" t="n"/>
      <c r="AF32" s="26" t="n"/>
      <c r="AG32" s="26" t="n"/>
      <c r="AH32" s="26" t="n"/>
      <c r="AI32" s="26" t="n"/>
      <c r="AJ32" s="26" t="n"/>
      <c r="AK32" s="26" t="n"/>
      <c r="AL32" s="26" t="n"/>
      <c r="AM32" s="26" t="n"/>
      <c r="AN32" s="26" t="n"/>
      <c r="AO32" s="26" t="n"/>
      <c r="AP32" s="26" t="n"/>
    </row>
    <row r="33" hidden="1" ht="86" customHeight="1" s="173" thickBot="1">
      <c r="A33" s="22" t="inlineStr">
        <is>
          <t>Hal yang diungkapkan dalam paragraf pendapat untuk penekanan atas suatu masalah atau paragraf penjelasan lainnya, jika ada</t>
        </is>
      </c>
      <c r="B33" s="19" t="n"/>
      <c r="C33" s="26" t="inlineStr"/>
      <c r="D33" s="26" t="inlineStr"/>
      <c r="E33" s="26" t="inlineStr"/>
      <c r="F33" s="26" t="inlineStr"/>
      <c r="G33" s="26" t="inlineStr"/>
      <c r="H33" s="26" t="inlineStr"/>
      <c r="I33" s="26" t="inlineStr"/>
      <c r="J33" s="26" t="n"/>
      <c r="K33" s="26" t="n"/>
      <c r="L33" s="26" t="n"/>
      <c r="M33" s="26" t="n"/>
      <c r="N33" s="26" t="n"/>
      <c r="O33" s="26" t="n"/>
      <c r="P33" s="26" t="n"/>
      <c r="Q33" s="26" t="n"/>
      <c r="R33" s="26" t="n"/>
      <c r="S33" s="26" t="n"/>
      <c r="T33" s="26" t="n"/>
      <c r="U33" s="26" t="n"/>
      <c r="V33" s="26" t="n"/>
      <c r="W33" s="26" t="n"/>
      <c r="X33" s="26" t="n"/>
      <c r="Y33" s="26" t="n"/>
      <c r="Z33" s="26" t="n"/>
      <c r="AA33" s="26" t="n"/>
      <c r="AB33" s="26" t="n"/>
      <c r="AC33" s="26" t="n"/>
      <c r="AD33" s="26" t="n"/>
      <c r="AE33" s="26" t="n"/>
      <c r="AF33" s="26" t="n"/>
      <c r="AG33" s="26" t="n"/>
      <c r="AH33" s="26" t="n"/>
      <c r="AI33" s="26" t="n"/>
      <c r="AJ33" s="26" t="n"/>
      <c r="AK33" s="26" t="n"/>
      <c r="AL33" s="26" t="n"/>
      <c r="AM33" s="26" t="n"/>
      <c r="AN33" s="26" t="n"/>
      <c r="AO33" s="26" t="n"/>
      <c r="AP33" s="26" t="n"/>
    </row>
    <row r="34" hidden="1" ht="18" customHeight="1" s="173" thickBot="1">
      <c r="A34" s="22" t="inlineStr">
        <is>
          <t>Hasil penugasan review</t>
        </is>
      </c>
      <c r="B34" s="19" t="n"/>
      <c r="C34" s="26" t="inlineStr"/>
      <c r="D34" s="26" t="inlineStr"/>
      <c r="E34" s="26" t="inlineStr"/>
      <c r="F34" s="26" t="inlineStr"/>
      <c r="G34" s="26" t="inlineStr"/>
      <c r="H34" s="26" t="inlineStr"/>
      <c r="I34" s="26" t="inlineStr"/>
      <c r="J34" s="26" t="n"/>
      <c r="K34" s="26" t="n"/>
      <c r="L34" s="26" t="n"/>
      <c r="M34" s="26" t="n"/>
      <c r="N34" s="26" t="n"/>
      <c r="O34" s="26" t="n"/>
      <c r="P34" s="26" t="n"/>
      <c r="Q34" s="26" t="n"/>
      <c r="R34" s="26" t="n"/>
      <c r="S34" s="26" t="n"/>
      <c r="T34" s="26" t="n"/>
      <c r="U34" s="26" t="n"/>
      <c r="V34" s="26" t="n"/>
      <c r="W34" s="26" t="n"/>
      <c r="X34" s="26" t="n"/>
      <c r="Y34" s="26" t="n"/>
      <c r="Z34" s="26" t="n"/>
      <c r="AA34" s="26" t="n"/>
      <c r="AB34" s="26" t="n"/>
      <c r="AC34" s="26" t="n"/>
      <c r="AD34" s="26" t="n"/>
      <c r="AE34" s="26" t="n"/>
      <c r="AF34" s="26" t="n"/>
      <c r="AG34" s="26" t="n"/>
      <c r="AH34" s="26" t="n"/>
      <c r="AI34" s="26" t="n"/>
      <c r="AJ34" s="26" t="n"/>
      <c r="AK34" s="26" t="n"/>
      <c r="AL34" s="26" t="n"/>
      <c r="AM34" s="26" t="n"/>
      <c r="AN34" s="26" t="n"/>
      <c r="AO34" s="26" t="n"/>
      <c r="AP34" s="26" t="n"/>
    </row>
    <row r="35" ht="18" customHeight="1" s="173" thickBot="1">
      <c r="A35" s="22" t="inlineStr">
        <is>
          <t>Opini Hal Audit Utama</t>
        </is>
      </c>
      <c r="B35" s="19" t="n"/>
      <c r="C35" s="26" t="n">
        <v/>
      </c>
      <c r="D35" s="26" t="n">
        <v/>
      </c>
      <c r="E35" s="26" t="n">
        <v/>
      </c>
      <c r="F35" s="26" t="inlineStr"/>
      <c r="G35" s="26" t="inlineStr">
        <is>
          <t>Ya / Yes</t>
        </is>
      </c>
      <c r="H35" s="26" t="inlineStr"/>
      <c r="I35" s="26" t="inlineStr"/>
      <c r="J35" s="26" t="n"/>
      <c r="K35" s="26" t="n"/>
      <c r="L35" s="26" t="n"/>
      <c r="M35" s="26" t="n"/>
      <c r="N35" s="26" t="n"/>
      <c r="O35" s="26" t="n"/>
      <c r="P35" s="26" t="n"/>
      <c r="Q35" s="26" t="n"/>
      <c r="R35" s="26" t="n"/>
      <c r="S35" s="26" t="n"/>
      <c r="T35" s="26" t="n"/>
      <c r="U35" s="26" t="n"/>
      <c r="V35" s="26" t="n"/>
      <c r="W35" s="26" t="n"/>
      <c r="X35" s="26" t="n"/>
      <c r="Y35" s="26" t="n"/>
      <c r="Z35" s="26" t="n"/>
      <c r="AA35" s="26" t="n"/>
      <c r="AB35" s="26" t="n"/>
      <c r="AC35" s="26" t="n"/>
      <c r="AD35" s="26" t="n"/>
      <c r="AE35" s="26" t="n"/>
      <c r="AF35" s="26" t="n"/>
      <c r="AG35" s="26" t="n"/>
      <c r="AH35" s="26" t="n"/>
      <c r="AI35" s="26" t="n"/>
      <c r="AJ35" s="26" t="n"/>
      <c r="AK35" s="26" t="n"/>
      <c r="AL35" s="26" t="n"/>
      <c r="AM35" s="26" t="n"/>
      <c r="AN35" s="26" t="n"/>
      <c r="AO35" s="26" t="n"/>
      <c r="AP35" s="26" t="n"/>
    </row>
    <row r="36" ht="18" customHeight="1" s="173" thickBot="1">
      <c r="A36" s="22" t="inlineStr">
        <is>
          <t>Jumlah Hal Audit Utama</t>
        </is>
      </c>
      <c r="B36" s="19" t="n"/>
      <c r="C36" s="26" t="n">
        <v/>
      </c>
      <c r="D36" s="26" t="n">
        <v/>
      </c>
      <c r="E36" s="26" t="n">
        <v/>
      </c>
      <c r="F36" s="26" t="inlineStr"/>
      <c r="G36" s="26" t="inlineStr">
        <is>
          <t>3</t>
        </is>
      </c>
      <c r="H36" s="26" t="inlineStr"/>
      <c r="I36" s="26" t="inlineStr"/>
      <c r="J36" s="26" t="n"/>
      <c r="K36" s="26" t="n"/>
      <c r="L36" s="26" t="n"/>
      <c r="M36" s="26" t="n"/>
      <c r="N36" s="26" t="n"/>
      <c r="O36" s="26" t="n"/>
      <c r="P36" s="26" t="n"/>
      <c r="Q36" s="26" t="n"/>
      <c r="R36" s="26" t="n"/>
      <c r="S36" s="26" t="n"/>
      <c r="T36" s="26" t="n"/>
      <c r="U36" s="26" t="n"/>
      <c r="V36" s="26" t="n"/>
      <c r="W36" s="26" t="n"/>
      <c r="X36" s="26" t="n"/>
      <c r="Y36" s="26" t="n"/>
      <c r="Z36" s="26" t="n"/>
      <c r="AA36" s="26" t="n"/>
      <c r="AB36" s="26" t="n"/>
      <c r="AC36" s="26" t="n"/>
      <c r="AD36" s="26" t="n"/>
      <c r="AE36" s="26" t="n"/>
      <c r="AF36" s="26" t="n"/>
      <c r="AG36" s="26" t="n"/>
      <c r="AH36" s="26" t="n"/>
      <c r="AI36" s="26" t="n"/>
      <c r="AJ36" s="26" t="n"/>
      <c r="AK36" s="26" t="n"/>
      <c r="AL36" s="26" t="n"/>
      <c r="AM36" s="26" t="n"/>
      <c r="AN36" s="26" t="n"/>
      <c r="AO36" s="26" t="n"/>
      <c r="AP36" s="26" t="n"/>
    </row>
    <row r="37" ht="18" customHeight="1" s="173" thickBot="1">
      <c r="A37" s="22" t="inlineStr">
        <is>
          <t>Paragraf Hal Audit Utama</t>
        </is>
      </c>
      <c r="B37" s="19" t="n"/>
      <c r="C37" s="26" t="n">
        <v/>
      </c>
      <c r="D37" s="26" t="n">
        <v/>
      </c>
      <c r="E37" s="26" t="n">
        <v/>
      </c>
      <c r="F37" s="26" t="inlineStr"/>
      <c r="G37" s="26" t="inlineStr">
        <is>
          <t>Cadangan kerugian penurunan nilai pinjaman yangdiberikan (Kerugian Kredit Ekspektasian "KKE'') BankCadangan kerugian penurunan ni/ai pembiayaanlpiutangsyariah - piutang murabahahPengendalian dan sistem Teknologi Informasi ("Tl'')</t>
        </is>
      </c>
      <c r="H37" s="26" t="inlineStr"/>
      <c r="I37" s="26" t="inlineStr"/>
      <c r="J37" s="26" t="n"/>
      <c r="K37" s="26" t="n"/>
      <c r="L37" s="26" t="n"/>
      <c r="M37" s="26" t="n"/>
      <c r="N37" s="26" t="n"/>
      <c r="O37" s="26" t="n"/>
      <c r="P37" s="26" t="n"/>
      <c r="Q37" s="26" t="n"/>
      <c r="R37" s="26" t="n"/>
      <c r="S37" s="26" t="n"/>
      <c r="T37" s="26" t="n"/>
      <c r="U37" s="26" t="n"/>
      <c r="V37" s="26" t="n"/>
      <c r="W37" s="26" t="n"/>
      <c r="X37" s="26" t="n"/>
      <c r="Y37" s="26" t="n"/>
      <c r="Z37" s="26" t="n"/>
      <c r="AA37" s="26" t="n"/>
      <c r="AB37" s="26" t="n"/>
      <c r="AC37" s="26" t="n"/>
      <c r="AD37" s="26" t="n"/>
      <c r="AE37" s="26" t="n"/>
      <c r="AF37" s="26" t="n"/>
      <c r="AG37" s="26" t="n"/>
      <c r="AH37" s="26" t="n"/>
      <c r="AI37" s="26" t="n"/>
      <c r="AJ37" s="26" t="n"/>
      <c r="AK37" s="26" t="n"/>
      <c r="AL37" s="26" t="n"/>
      <c r="AM37" s="26" t="n"/>
      <c r="AN37" s="26" t="n"/>
      <c r="AO37" s="26" t="n"/>
      <c r="AP37" s="26" t="n"/>
    </row>
    <row r="38" ht="35" customHeight="1" s="173" thickBot="1">
      <c r="A38" s="22" t="inlineStr">
        <is>
          <t>Tanggal laporan audit atau hasil laporan review</t>
        </is>
      </c>
      <c r="B38" s="19" t="n"/>
      <c r="C38" s="26" t="inlineStr">
        <is>
          <t>March 23, 2020</t>
        </is>
      </c>
      <c r="D38" s="26" t="inlineStr">
        <is>
          <t>February 26, 2021</t>
        </is>
      </c>
      <c r="E38" s="26" t="inlineStr">
        <is>
          <t>February 23, 2022</t>
        </is>
      </c>
      <c r="F38" s="26" t="inlineStr">
        <is>
          <t>2023-02-24</t>
        </is>
      </c>
      <c r="G38" s="26" t="inlineStr">
        <is>
          <t>2024-02-22</t>
        </is>
      </c>
      <c r="H38" s="26" t="inlineStr">
        <is>
          <t>2025-02-28</t>
        </is>
      </c>
      <c r="I38" s="26" t="inlineStr">
        <is>
          <t>2026-02-27</t>
        </is>
      </c>
      <c r="J38" s="26" t="n"/>
      <c r="K38" s="26" t="n"/>
      <c r="L38" s="26" t="n"/>
      <c r="M38" s="26" t="n"/>
      <c r="N38" s="26" t="n"/>
      <c r="O38" s="26" t="n"/>
      <c r="P38" s="26" t="n"/>
      <c r="Q38" s="26" t="n"/>
      <c r="R38" s="26" t="n"/>
      <c r="S38" s="26" t="n"/>
      <c r="T38" s="26" t="n"/>
      <c r="U38" s="26" t="n"/>
      <c r="V38" s="26" t="n"/>
      <c r="W38" s="26" t="n"/>
      <c r="X38" s="26" t="n"/>
      <c r="Y38" s="26" t="n"/>
      <c r="Z38" s="26" t="n"/>
      <c r="AA38" s="26" t="n"/>
      <c r="AB38" s="26" t="n"/>
      <c r="AC38" s="26" t="n"/>
      <c r="AD38" s="26" t="n"/>
      <c r="AE38" s="26" t="n"/>
      <c r="AF38" s="26" t="n"/>
      <c r="AG38" s="26" t="n"/>
      <c r="AH38" s="26" t="n"/>
      <c r="AI38" s="26" t="n"/>
      <c r="AJ38" s="26" t="n"/>
      <c r="AK38" s="26" t="n"/>
      <c r="AL38" s="26" t="n"/>
      <c r="AM38" s="26" t="n"/>
      <c r="AN38" s="26" t="n"/>
      <c r="AO38" s="26" t="n"/>
      <c r="AP38" s="26" t="n"/>
    </row>
    <row r="39" ht="48" customHeight="1" s="173" thickBot="1">
      <c r="A39" s="22" t="inlineStr">
        <is>
          <t>Auditor tahun berjalan</t>
        </is>
      </c>
      <c r="B39" s="19" t="n"/>
      <c r="C39" s="26" t="inlineStr">
        <is>
          <t>Siddharta &amp; Widjaja</t>
        </is>
      </c>
      <c r="D39" s="26" t="inlineStr">
        <is>
          <t>Siddharta &amp; Widjaja</t>
        </is>
      </c>
      <c r="E39" s="26" t="inlineStr">
        <is>
          <t>Siddharta Widjaja &amp; Rekan</t>
        </is>
      </c>
      <c r="F39" s="26" t="inlineStr">
        <is>
          <t>Siddharta Widjaja &amp; Rekan</t>
        </is>
      </c>
      <c r="G39" s="26" t="inlineStr">
        <is>
          <t>Siddharta Widjaja &amp; Rekan</t>
        </is>
      </c>
      <c r="H39" s="26" t="inlineStr">
        <is>
          <t>Siddharta  Widjaja</t>
        </is>
      </c>
      <c r="I39" s="26" t="inlineStr">
        <is>
          <t>KAP Siddharta Widjaja  Rekan</t>
        </is>
      </c>
      <c r="J39" s="26" t="n"/>
      <c r="K39" s="26" t="n"/>
      <c r="L39" s="26" t="n"/>
      <c r="M39" s="26" t="n"/>
      <c r="N39" s="26" t="n"/>
      <c r="O39" s="26" t="n"/>
      <c r="P39" s="26" t="n"/>
      <c r="Q39" s="26" t="n"/>
      <c r="R39" s="26" t="n"/>
      <c r="S39" s="26" t="n"/>
      <c r="T39" s="26" t="n"/>
      <c r="U39" s="26" t="n"/>
      <c r="V39" s="26" t="n"/>
      <c r="W39" s="26" t="n"/>
      <c r="X39" s="26" t="n"/>
      <c r="Y39" s="26" t="n"/>
      <c r="Z39" s="26" t="n"/>
      <c r="AA39" s="26" t="n"/>
      <c r="AB39" s="26" t="n"/>
      <c r="AC39" s="26" t="n"/>
      <c r="AD39" s="26" t="n"/>
      <c r="AE39" s="26" t="n"/>
      <c r="AF39" s="26" t="n"/>
      <c r="AG39" s="26" t="n"/>
      <c r="AH39" s="26" t="n"/>
      <c r="AI39" s="26" t="n"/>
      <c r="AJ39" s="26" t="n"/>
      <c r="AK39" s="26" t="n"/>
      <c r="AL39" s="26" t="n"/>
      <c r="AM39" s="26" t="n"/>
      <c r="AN39" s="26" t="n"/>
      <c r="AO39" s="26" t="n"/>
      <c r="AP39" s="26" t="n"/>
    </row>
    <row r="40" ht="44" customHeight="1" s="173" thickBot="1">
      <c r="A40" s="22" t="inlineStr">
        <is>
          <t>Nama partner audit tahun berjalan</t>
        </is>
      </c>
      <c r="B40" s="19" t="n"/>
      <c r="C40" s="26" t="inlineStr">
        <is>
          <t>Liana Lim</t>
        </is>
      </c>
      <c r="D40" s="26" t="inlineStr">
        <is>
          <t>Liana Lim</t>
        </is>
      </c>
      <c r="E40" s="26" t="inlineStr">
        <is>
          <t>Liana Lim</t>
        </is>
      </c>
      <c r="F40" s="26" t="inlineStr">
        <is>
          <t>Novie, S.E., CPA</t>
        </is>
      </c>
      <c r="G40" s="26" t="inlineStr">
        <is>
          <t>Novie, S.E., CPA</t>
        </is>
      </c>
      <c r="H40" s="26" t="inlineStr">
        <is>
          <t>Novie, S.E., CPA</t>
        </is>
      </c>
      <c r="I40" s="26" t="inlineStr">
        <is>
          <t>Novie</t>
        </is>
      </c>
      <c r="J40" s="26" t="n"/>
      <c r="K40" s="26" t="n"/>
      <c r="L40" s="26" t="n"/>
      <c r="M40" s="26" t="n"/>
      <c r="N40" s="26" t="n"/>
      <c r="O40" s="26" t="n"/>
      <c r="P40" s="26" t="n"/>
      <c r="Q40" s="26" t="n"/>
      <c r="R40" s="26" t="n"/>
      <c r="S40" s="26" t="n"/>
      <c r="T40" s="26" t="n"/>
      <c r="U40" s="26" t="n"/>
      <c r="V40" s="26" t="n"/>
      <c r="W40" s="26" t="n"/>
      <c r="X40" s="26" t="n"/>
      <c r="Y40" s="26" t="n"/>
      <c r="Z40" s="26" t="n"/>
      <c r="AA40" s="26" t="n"/>
      <c r="AB40" s="26" t="n"/>
      <c r="AC40" s="26" t="n"/>
      <c r="AD40" s="26" t="n"/>
      <c r="AE40" s="26" t="n"/>
      <c r="AF40" s="26" t="n"/>
      <c r="AG40" s="26" t="n"/>
      <c r="AH40" s="26" t="n"/>
      <c r="AI40" s="26" t="n"/>
      <c r="AJ40" s="26" t="n"/>
      <c r="AK40" s="26" t="n"/>
      <c r="AL40" s="26" t="n"/>
      <c r="AM40" s="26" t="n"/>
      <c r="AN40" s="26" t="n"/>
      <c r="AO40" s="26" t="n"/>
      <c r="AP40" s="26" t="n"/>
    </row>
    <row r="41" ht="35" customHeight="1" s="173" thickBot="1">
      <c r="A41" s="22" t="inlineStr">
        <is>
          <t>Lama tahun penugasan partner yang menandatangani</t>
        </is>
      </c>
      <c r="B41" s="19" t="n"/>
      <c r="C41" s="26" t="inlineStr">
        <is>
          <t>1</t>
        </is>
      </c>
      <c r="D41" s="26" t="inlineStr">
        <is>
          <t>1</t>
        </is>
      </c>
      <c r="E41" s="26" t="inlineStr">
        <is>
          <t>3</t>
        </is>
      </c>
      <c r="F41" s="26" t="inlineStr">
        <is>
          <t>1</t>
        </is>
      </c>
      <c r="G41" s="26" t="inlineStr">
        <is>
          <t>1</t>
        </is>
      </c>
      <c r="H41" s="26" t="inlineStr">
        <is>
          <t>1</t>
        </is>
      </c>
      <c r="I41" s="26" t="inlineStr"/>
      <c r="J41" s="26" t="n"/>
      <c r="K41" s="26" t="n"/>
      <c r="L41" s="26" t="n"/>
      <c r="M41" s="26" t="n"/>
      <c r="N41" s="26" t="n"/>
      <c r="O41" s="26" t="n"/>
      <c r="P41" s="26" t="n"/>
      <c r="Q41" s="26" t="n"/>
      <c r="R41" s="26" t="n"/>
      <c r="S41" s="26" t="n"/>
      <c r="T41" s="26" t="n"/>
      <c r="U41" s="26" t="n"/>
      <c r="V41" s="26" t="n"/>
      <c r="W41" s="26" t="n"/>
      <c r="X41" s="26" t="n"/>
      <c r="Y41" s="26" t="n"/>
      <c r="Z41" s="26" t="n"/>
      <c r="AA41" s="26" t="n"/>
      <c r="AB41" s="26" t="n"/>
      <c r="AC41" s="26" t="n"/>
      <c r="AD41" s="26" t="n"/>
      <c r="AE41" s="26" t="n"/>
      <c r="AF41" s="26" t="n"/>
      <c r="AG41" s="26" t="n"/>
      <c r="AH41" s="26" t="n"/>
      <c r="AI41" s="26" t="n"/>
      <c r="AJ41" s="26" t="n"/>
      <c r="AK41" s="26" t="n"/>
      <c r="AL41" s="26" t="n"/>
      <c r="AM41" s="26" t="n"/>
      <c r="AN41" s="26" t="n"/>
      <c r="AO41" s="26" t="n"/>
      <c r="AP41" s="26" t="n"/>
    </row>
    <row r="42" ht="51" customHeight="1" s="173" thickBot="1">
      <c r="A42" s="22" t="inlineStr">
        <is>
          <t>Auditor tahun sebelumnya</t>
        </is>
      </c>
      <c r="B42" s="19" t="n"/>
      <c r="C42" s="26" t="inlineStr">
        <is>
          <t>Tanudiredja, Wibisana, Rintis &amp; Rekan</t>
        </is>
      </c>
      <c r="D42" s="26" t="inlineStr">
        <is>
          <t>Siddharta Widjaja &amp; Rekan</t>
        </is>
      </c>
      <c r="E42" s="26" t="inlineStr">
        <is>
          <t>Siddharta Widjaja &amp; Rekan</t>
        </is>
      </c>
      <c r="F42" s="26" t="inlineStr">
        <is>
          <t>Siddharta Widjaja &amp; Rekan</t>
        </is>
      </c>
      <c r="G42" s="26" t="inlineStr">
        <is>
          <t>Siddharta Widjaja &amp; Rekan</t>
        </is>
      </c>
      <c r="H42" s="26" t="inlineStr">
        <is>
          <t>KAP Siddharta Widjaja  Rekan</t>
        </is>
      </c>
      <c r="I42" s="26" t="inlineStr">
        <is>
          <t>KAP Siddharta Widjaja  Rekan</t>
        </is>
      </c>
      <c r="J42" s="26" t="n"/>
      <c r="K42" s="26" t="n"/>
      <c r="L42" s="26" t="n"/>
      <c r="M42" s="26" t="n"/>
      <c r="N42" s="26" t="n"/>
      <c r="O42" s="26" t="n"/>
      <c r="P42" s="26" t="n"/>
      <c r="Q42" s="26" t="n"/>
      <c r="R42" s="26" t="n"/>
      <c r="S42" s="26" t="n"/>
      <c r="T42" s="26" t="n"/>
      <c r="U42" s="26" t="n"/>
      <c r="V42" s="26" t="n"/>
      <c r="W42" s="26" t="n"/>
      <c r="X42" s="26" t="n"/>
      <c r="Y42" s="26" t="n"/>
      <c r="Z42" s="26" t="n"/>
      <c r="AA42" s="26" t="n"/>
      <c r="AB42" s="26" t="n"/>
      <c r="AC42" s="26" t="n"/>
      <c r="AD42" s="26" t="n"/>
      <c r="AE42" s="26" t="n"/>
      <c r="AF42" s="26" t="n"/>
      <c r="AG42" s="26" t="n"/>
      <c r="AH42" s="26" t="n"/>
      <c r="AI42" s="26" t="n"/>
      <c r="AJ42" s="26" t="n"/>
      <c r="AK42" s="26" t="n"/>
      <c r="AL42" s="26" t="n"/>
      <c r="AM42" s="26" t="n"/>
      <c r="AN42" s="26" t="n"/>
      <c r="AO42" s="26" t="n"/>
      <c r="AP42" s="26" t="n"/>
    </row>
    <row r="43" ht="54" customHeight="1" s="173" thickBot="1">
      <c r="A43" s="22" t="inlineStr">
        <is>
          <t>Nama partner audit tahun sebelumnya</t>
        </is>
      </c>
      <c r="B43" s="19" t="n"/>
      <c r="C43" s="26" t="inlineStr">
        <is>
          <t>Jimmy Pangestu</t>
        </is>
      </c>
      <c r="D43" s="26" t="inlineStr">
        <is>
          <t>Liana Lim</t>
        </is>
      </c>
      <c r="E43" s="26" t="inlineStr">
        <is>
          <t>Liana Lim</t>
        </is>
      </c>
      <c r="F43" s="26" t="inlineStr">
        <is>
          <t>Liana Lim, S.E., CPA</t>
        </is>
      </c>
      <c r="G43" s="26" t="inlineStr">
        <is>
          <t>Novie, S.E., CPA</t>
        </is>
      </c>
      <c r="H43" s="26" t="inlineStr">
        <is>
          <t>Novie, S.E., CPA</t>
        </is>
      </c>
      <c r="I43" s="26" t="inlineStr">
        <is>
          <t>Novie</t>
        </is>
      </c>
      <c r="J43" s="26" t="n"/>
      <c r="K43" s="26" t="n"/>
      <c r="L43" s="26" t="n"/>
      <c r="M43" s="26" t="n"/>
      <c r="N43" s="26" t="n"/>
      <c r="O43" s="26" t="n"/>
      <c r="P43" s="26" t="n"/>
      <c r="Q43" s="26" t="n"/>
      <c r="R43" s="26" t="n"/>
      <c r="S43" s="26" t="n"/>
      <c r="T43" s="26" t="n"/>
      <c r="U43" s="26" t="n"/>
      <c r="V43" s="26" t="n"/>
      <c r="W43" s="26" t="n"/>
      <c r="X43" s="26" t="n"/>
      <c r="Y43" s="26" t="n"/>
      <c r="Z43" s="26" t="n"/>
      <c r="AA43" s="26" t="n"/>
      <c r="AB43" s="26" t="n"/>
      <c r="AC43" s="26" t="n"/>
      <c r="AD43" s="26" t="n"/>
      <c r="AE43" s="26" t="n"/>
      <c r="AF43" s="26" t="n"/>
      <c r="AG43" s="26" t="n"/>
      <c r="AH43" s="26" t="n"/>
      <c r="AI43" s="26" t="n"/>
      <c r="AJ43" s="26" t="n"/>
      <c r="AK43" s="26" t="n"/>
      <c r="AL43" s="26" t="n"/>
      <c r="AM43" s="26" t="n"/>
      <c r="AN43" s="26" t="n"/>
      <c r="AO43" s="26" t="n"/>
      <c r="AP43" s="26" t="n"/>
    </row>
    <row r="44" ht="86" customHeight="1" s="173" thickBot="1">
      <c r="A44" s="22" t="inlineStr">
        <is>
          <t>Kepatuhan terhadap pemenuhan peraturan OJK Nomor: 75/POJK.04/2017 tentang Tanggung Jawab Direksi Atas Laporan Keuangan</t>
        </is>
      </c>
      <c r="B44" s="19" t="n"/>
      <c r="C44" s="26" t="inlineStr">
        <is>
          <t>Ya / Yes</t>
        </is>
      </c>
      <c r="D44" s="26" t="inlineStr">
        <is>
          <t>Ya / Yes</t>
        </is>
      </c>
      <c r="E44" s="26" t="inlineStr">
        <is>
          <t>Ya / Yes</t>
        </is>
      </c>
      <c r="F44" s="26" t="inlineStr">
        <is>
          <t>Ya / Yes</t>
        </is>
      </c>
      <c r="G44" s="26" t="inlineStr">
        <is>
          <t>Ya / Yes</t>
        </is>
      </c>
      <c r="H44" s="26" t="inlineStr">
        <is>
          <t>Ya / Yes</t>
        </is>
      </c>
      <c r="I44" s="26" t="inlineStr">
        <is>
          <t>Ya / Yes</t>
        </is>
      </c>
      <c r="J44" s="26" t="n"/>
      <c r="K44" s="26" t="n"/>
      <c r="L44" s="26" t="n"/>
      <c r="M44" s="26" t="n"/>
      <c r="N44" s="26" t="n"/>
      <c r="O44" s="26" t="n"/>
      <c r="P44" s="26" t="n"/>
      <c r="Q44" s="26" t="n"/>
      <c r="R44" s="26" t="n"/>
      <c r="S44" s="26" t="n"/>
      <c r="T44" s="26" t="n"/>
      <c r="U44" s="26" t="n"/>
      <c r="V44" s="26" t="n"/>
      <c r="W44" s="26" t="n"/>
      <c r="X44" s="26" t="n"/>
      <c r="Y44" s="26" t="n"/>
      <c r="Z44" s="26" t="n"/>
      <c r="AA44" s="26" t="n"/>
      <c r="AB44" s="26" t="n"/>
      <c r="AC44" s="26" t="n"/>
      <c r="AD44" s="26" t="n"/>
      <c r="AE44" s="26" t="n"/>
      <c r="AF44" s="26" t="n"/>
      <c r="AG44" s="26" t="n"/>
      <c r="AH44" s="26" t="n"/>
      <c r="AI44" s="26" t="n"/>
      <c r="AJ44" s="26" t="n"/>
      <c r="AK44" s="26" t="n"/>
      <c r="AL44" s="26" t="n"/>
      <c r="AM44" s="26" t="n"/>
      <c r="AN44" s="26" t="n"/>
      <c r="AO44" s="26" t="n"/>
      <c r="AP44" s="26" t="n"/>
    </row>
    <row r="45" ht="120" customHeight="1" s="173" thickBot="1">
      <c r="A45" s="22" t="inlineStr">
        <is>
          <t>Kepatuhan terhadap pemenuhan independensi akuntan yang memberikan jasa audit di pasar modal sesuai dengan POJK Nomor 13/POJK.03/2017 tentang Penggunaan Jasa Akuntan Publik dalam Kegiatan Jasa Keuangan</t>
        </is>
      </c>
      <c r="B45" s="19" t="n"/>
      <c r="C45" s="26" t="inlineStr">
        <is>
          <t>Ya / Yes</t>
        </is>
      </c>
      <c r="D45" s="26" t="inlineStr">
        <is>
          <t>Ya / Yes</t>
        </is>
      </c>
      <c r="E45" s="26" t="inlineStr">
        <is>
          <t>Ya / Yes</t>
        </is>
      </c>
      <c r="F45" s="26" t="inlineStr">
        <is>
          <t>Ya / Yes</t>
        </is>
      </c>
      <c r="G45" s="26" t="inlineStr">
        <is>
          <t>Ya / Yes</t>
        </is>
      </c>
      <c r="H45" s="26" t="inlineStr">
        <is>
          <t>Ya / Yes</t>
        </is>
      </c>
      <c r="I45" s="26" t="inlineStr">
        <is>
          <t>Ya / Yes</t>
        </is>
      </c>
      <c r="J45" s="26" t="n"/>
      <c r="K45" s="26" t="n"/>
      <c r="L45" s="26" t="n"/>
      <c r="M45" s="26" t="n"/>
      <c r="N45" s="26" t="n"/>
      <c r="O45" s="26" t="n"/>
      <c r="P45" s="26" t="n"/>
      <c r="Q45" s="26" t="n"/>
      <c r="R45" s="26" t="n"/>
      <c r="S45" s="26" t="n"/>
      <c r="T45" s="26" t="n"/>
      <c r="U45" s="26" t="n"/>
      <c r="V45" s="26" t="n"/>
      <c r="W45" s="26" t="n"/>
      <c r="X45" s="26" t="n"/>
      <c r="Y45" s="26" t="n"/>
      <c r="Z45" s="26" t="n"/>
      <c r="AA45" s="26" t="n"/>
      <c r="AB45" s="26" t="n"/>
      <c r="AC45" s="26" t="n"/>
      <c r="AD45" s="26" t="n"/>
      <c r="AE45" s="26" t="n"/>
      <c r="AF45" s="26" t="n"/>
      <c r="AG45" s="26" t="n"/>
      <c r="AH45" s="26" t="n"/>
      <c r="AI45" s="26" t="n"/>
      <c r="AJ45" s="26" t="n"/>
      <c r="AK45" s="26" t="n"/>
      <c r="AL45" s="26" t="n"/>
      <c r="AM45" s="26" t="n"/>
      <c r="AN45" s="26" t="n"/>
      <c r="AO45" s="26" t="n"/>
      <c r="AP45" s="26" t="n"/>
    </row>
  </sheetData>
  <dataValidations count="1">
    <dataValidation sqref="C5:AP8 C21:AP27 C29:AP29 C33:AP34 C37:AP43"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4.xml><?xml version="1.0" encoding="utf-8"?>
<worksheet xmlns="http://schemas.openxmlformats.org/spreadsheetml/2006/main">
  <sheetPr>
    <outlinePr summaryBelow="1" summaryRight="1"/>
    <pageSetUpPr/>
  </sheetPr>
  <dimension ref="A1:AO258"/>
  <sheetViews>
    <sheetView showGridLines="0" tabSelected="1" topLeftCell="A1" workbookViewId="0">
      <pane xSplit="2" ySplit="3" topLeftCell="C4" activePane="bottomRight" state="frozen"/>
      <selection pane="topRight"/>
      <selection pane="bottomLeft"/>
      <selection pane="bottomRight" activeCell="C18" sqref="C18"/>
    </sheetView>
  </sheetViews>
  <sheetFormatPr baseColWidth="10" defaultColWidth="9.3984375" defaultRowHeight="15"/>
  <cols>
    <col collapsed="1" width="42.59765625" bestFit="1" customWidth="1" style="30" min="1" max="1"/>
    <col width="26" customWidth="1" style="30" min="2" max="2"/>
    <col collapsed="1" width="21" customWidth="1" style="30" min="3" max="5"/>
    <col width="21" customWidth="1" style="30" min="6" max="6"/>
    <col collapsed="1" width="21" customWidth="1" style="30" min="7" max="39"/>
    <col collapsed="1" width="9.3984375" customWidth="1" style="30" min="40" max="16384"/>
  </cols>
  <sheetData>
    <row r="1" ht="17.25" customHeight="1" s="173">
      <c r="A1" s="166" t="inlineStr">
        <is>
          <t>Laporan posisi keuangan</t>
        </is>
      </c>
      <c r="D1" s="29" t="n"/>
    </row>
    <row r="2" ht="17.25" customHeight="1" s="173">
      <c r="A2" s="166" t="n"/>
      <c r="B2" s="166" t="n"/>
      <c r="C2" s="166" t="n"/>
      <c r="D2" s="29" t="n"/>
    </row>
    <row r="3" ht="17" customHeight="1" s="173">
      <c r="A3" s="31" t="inlineStr">
        <is>
          <t>Period</t>
        </is>
      </c>
      <c r="B3" s="31" t="n"/>
      <c r="C3" s="158" t="inlineStr">
        <is>
          <t>2018-12-31</t>
        </is>
      </c>
      <c r="D3" s="32" t="inlineStr">
        <is>
          <t>2019-12-31</t>
        </is>
      </c>
      <c r="E3" s="32" t="inlineStr">
        <is>
          <t>2020-12-31</t>
        </is>
      </c>
      <c r="F3" s="32" t="inlineStr">
        <is>
          <t>2021-12-31</t>
        </is>
      </c>
      <c r="G3" s="32" t="inlineStr">
        <is>
          <t>2022-12-31</t>
        </is>
      </c>
      <c r="H3" s="32" t="inlineStr">
        <is>
          <t>2023-12-31</t>
        </is>
      </c>
      <c r="I3" s="32" t="inlineStr">
        <is>
          <t>2024-12-31</t>
        </is>
      </c>
      <c r="J3" s="32" t="inlineStr">
        <is>
          <t>2025-12-31</t>
        </is>
      </c>
      <c r="K3" s="32" t="n"/>
      <c r="L3" s="32" t="n"/>
      <c r="M3" s="32" t="n"/>
      <c r="N3" s="32" t="n"/>
      <c r="O3" s="32" t="n"/>
      <c r="P3" s="32" t="n"/>
      <c r="Q3" s="32" t="n"/>
      <c r="R3" s="32" t="n"/>
      <c r="S3" s="32" t="n"/>
      <c r="T3" s="32" t="n"/>
      <c r="U3" s="32" t="n"/>
      <c r="V3" s="32" t="n"/>
      <c r="W3" s="32" t="n"/>
      <c r="X3" s="32" t="n"/>
      <c r="Y3" s="32" t="n"/>
      <c r="Z3" s="32" t="n"/>
      <c r="AA3" s="32" t="n"/>
      <c r="AB3" s="32" t="n"/>
      <c r="AC3" s="32" t="n"/>
      <c r="AD3" s="32" t="n"/>
      <c r="AE3" s="32" t="n"/>
      <c r="AF3" s="32" t="n"/>
      <c r="AG3" s="32" t="n"/>
      <c r="AH3" s="32" t="n"/>
      <c r="AI3" s="32" t="n"/>
      <c r="AJ3" s="32" t="n"/>
      <c r="AK3" s="32" t="n"/>
      <c r="AL3" s="32" t="n"/>
      <c r="AM3" s="32" t="n"/>
    </row>
    <row r="4" ht="18" customHeight="1" s="173" thickBot="1">
      <c r="A4" s="33" t="inlineStr">
        <is>
          <t>Laporan posisi keuangan</t>
        </is>
      </c>
      <c r="B4" s="33" t="n"/>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18" customHeight="1" s="173" thickBot="1">
      <c r="A5" s="35" t="inlineStr">
        <is>
          <t>Aset</t>
        </is>
      </c>
      <c r="B5" s="35" t="n"/>
      <c r="C5" s="34" t="n"/>
      <c r="D5" s="34" t="n"/>
      <c r="E5" s="34" t="n"/>
      <c r="F5" s="34" t="n"/>
      <c r="G5" s="34" t="n"/>
      <c r="H5" s="34" t="n"/>
      <c r="I5" s="34" t="n"/>
      <c r="J5" s="34" t="n"/>
      <c r="K5" s="34" t="n"/>
      <c r="L5" s="34" t="n"/>
      <c r="M5" s="34" t="n"/>
      <c r="N5" s="34" t="n"/>
      <c r="O5" s="34" t="n"/>
      <c r="P5" s="34" t="n"/>
      <c r="Q5" s="34" t="n"/>
      <c r="R5" s="34" t="n"/>
      <c r="S5" s="34" t="n"/>
      <c r="T5" s="34" t="n"/>
      <c r="U5" s="34" t="n"/>
      <c r="V5" s="34" t="n"/>
      <c r="W5" s="34" t="n"/>
      <c r="X5" s="34" t="n"/>
      <c r="Y5" s="34" t="n"/>
      <c r="Z5" s="34" t="n"/>
      <c r="AA5" s="34" t="n"/>
      <c r="AB5" s="34" t="n"/>
      <c r="AC5" s="34" t="n"/>
      <c r="AD5" s="34" t="n"/>
      <c r="AE5" s="34" t="n"/>
      <c r="AF5" s="34" t="n"/>
      <c r="AG5" s="34" t="n"/>
      <c r="AH5" s="34" t="n"/>
      <c r="AI5" s="34" t="n"/>
      <c r="AJ5" s="34" t="n"/>
      <c r="AK5" s="34" t="n"/>
      <c r="AL5" s="34" t="n"/>
      <c r="AM5" s="34" t="n"/>
    </row>
    <row r="6" ht="18" customHeight="1" s="173" thickBot="1">
      <c r="A6" s="36" t="inlineStr">
        <is>
          <t>Kas</t>
        </is>
      </c>
      <c r="B6" s="36" t="n"/>
      <c r="C6" s="37" t="n">
        <v>1838.136</v>
      </c>
      <c r="D6" s="37" t="n">
        <v>2299.062</v>
      </c>
      <c r="E6" s="37" t="n">
        <v>2433.196</v>
      </c>
      <c r="F6" s="37" t="n">
        <v>1884.858</v>
      </c>
      <c r="G6" s="37" t="n">
        <v>1747.461</v>
      </c>
      <c r="H6" s="37" t="n">
        <v>1428.683</v>
      </c>
      <c r="I6" s="37" t="n">
        <v>1379.647</v>
      </c>
      <c r="J6" s="37" t="n">
        <v>1246.542</v>
      </c>
      <c r="K6" s="37" t="n"/>
      <c r="L6" s="37" t="n"/>
      <c r="M6" s="37" t="n"/>
      <c r="N6" s="37" t="n"/>
      <c r="O6" s="37" t="n"/>
      <c r="P6" s="37" t="n"/>
      <c r="Q6" s="37" t="n"/>
      <c r="R6" s="37" t="n"/>
      <c r="S6" s="37" t="n"/>
      <c r="T6" s="37" t="n"/>
      <c r="U6" s="37" t="n"/>
      <c r="V6" s="37" t="n"/>
      <c r="W6" s="37" t="n"/>
      <c r="X6" s="37" t="n"/>
      <c r="Y6" s="37" t="n"/>
      <c r="Z6" s="37" t="n"/>
      <c r="AA6" s="37" t="n"/>
      <c r="AB6" s="37" t="n"/>
      <c r="AC6" s="37" t="n"/>
      <c r="AD6" s="37" t="n"/>
      <c r="AE6" s="37" t="n"/>
      <c r="AF6" s="37" t="n"/>
      <c r="AG6" s="37" t="n"/>
      <c r="AH6" s="37" t="n"/>
      <c r="AI6" s="37" t="n"/>
      <c r="AJ6" s="37" t="n"/>
      <c r="AK6" s="37" t="n"/>
      <c r="AL6" s="37" t="n"/>
      <c r="AM6" s="37" t="n"/>
    </row>
    <row r="7" hidden="1" ht="35" customHeight="1" s="173" thickBot="1">
      <c r="A7" s="36" t="inlineStr">
        <is>
          <t>Dana yang dibatasi penggunaannya</t>
        </is>
      </c>
      <c r="B7" s="36" t="n"/>
      <c r="C7" s="37" t="inlineStr"/>
      <c r="D7" s="37" t="inlineStr"/>
      <c r="E7" s="37" t="inlineStr"/>
      <c r="F7" s="37" t="inlineStr"/>
      <c r="G7" s="37" t="inlineStr"/>
      <c r="H7" s="37" t="inlineStr"/>
      <c r="I7" s="37" t="inlineStr"/>
      <c r="J7" s="37" t="inlineStr"/>
      <c r="K7" s="37" t="n"/>
      <c r="L7" s="37" t="n"/>
      <c r="M7" s="37" t="n"/>
      <c r="N7" s="37" t="n"/>
      <c r="O7" s="37" t="n"/>
      <c r="P7" s="37" t="n"/>
      <c r="Q7" s="37" t="n"/>
      <c r="R7" s="37" t="n"/>
      <c r="S7" s="37" t="n"/>
      <c r="T7" s="37" t="n"/>
      <c r="U7" s="37" t="n"/>
      <c r="V7" s="37" t="n"/>
      <c r="W7" s="37" t="n"/>
      <c r="X7" s="37" t="n"/>
      <c r="Y7" s="37" t="n"/>
      <c r="Z7" s="37" t="n"/>
      <c r="AA7" s="37" t="n"/>
      <c r="AB7" s="37" t="n"/>
      <c r="AC7" s="37" t="n"/>
      <c r="AD7" s="37" t="n"/>
      <c r="AE7" s="37" t="n"/>
      <c r="AF7" s="37" t="n"/>
      <c r="AG7" s="37" t="n"/>
      <c r="AH7" s="37" t="n"/>
      <c r="AI7" s="37" t="n"/>
      <c r="AJ7" s="37" t="n"/>
      <c r="AK7" s="37" t="n"/>
      <c r="AL7" s="37" t="n"/>
      <c r="AM7" s="37" t="n"/>
    </row>
    <row r="8" ht="18" customHeight="1" s="173" thickBot="1">
      <c r="A8" s="36" t="inlineStr">
        <is>
          <t>Giro pada Bank Indonesia</t>
        </is>
      </c>
      <c r="B8" s="36" t="n"/>
      <c r="C8" s="37" t="n">
        <v>5248.644</v>
      </c>
      <c r="D8" s="37" t="n">
        <v>8987.079</v>
      </c>
      <c r="E8" s="37" t="n">
        <v>5616.968</v>
      </c>
      <c r="F8" s="37" t="n">
        <v>5602.993</v>
      </c>
      <c r="G8" s="37" t="n">
        <v>10215.35</v>
      </c>
      <c r="H8" s="37" t="n">
        <v>9276.598</v>
      </c>
      <c r="I8" s="37" t="n">
        <v>9443.460999999999</v>
      </c>
      <c r="J8" s="37" t="n">
        <v>7915.463</v>
      </c>
      <c r="K8" s="37" t="n"/>
      <c r="L8" s="37" t="n"/>
      <c r="M8" s="37" t="n"/>
      <c r="N8" s="37" t="n"/>
      <c r="O8" s="37" t="n"/>
      <c r="P8" s="37" t="n"/>
      <c r="Q8" s="37" t="n"/>
      <c r="R8" s="37" t="n"/>
      <c r="S8" s="37" t="n"/>
      <c r="T8" s="37" t="n"/>
      <c r="U8" s="37" t="n"/>
      <c r="V8" s="37" t="n"/>
      <c r="W8" s="37" t="n"/>
      <c r="X8" s="37" t="n"/>
      <c r="Y8" s="37" t="n"/>
      <c r="Z8" s="37" t="n"/>
      <c r="AA8" s="37" t="n"/>
      <c r="AB8" s="37" t="n"/>
      <c r="AC8" s="37" t="n"/>
      <c r="AD8" s="37" t="n"/>
      <c r="AE8" s="37" t="n"/>
      <c r="AF8" s="37" t="n"/>
      <c r="AG8" s="37" t="n"/>
      <c r="AH8" s="37" t="n"/>
      <c r="AI8" s="37" t="n"/>
      <c r="AJ8" s="37" t="n"/>
      <c r="AK8" s="37" t="n"/>
      <c r="AL8" s="37" t="n"/>
      <c r="AM8" s="37" t="n"/>
    </row>
    <row r="9" ht="18" customHeight="1" s="173" thickBot="1">
      <c r="A9" s="38" t="inlineStr">
        <is>
          <t>Giro pada bank lain</t>
        </is>
      </c>
      <c r="B9" s="38" t="n"/>
      <c r="C9" s="155">
        <f>C10+C11-C12</f>
        <v/>
      </c>
      <c r="D9" s="155">
        <f>D10+D11-D12</f>
        <v/>
      </c>
      <c r="E9" s="155">
        <f>E10+E11-E12</f>
        <v/>
      </c>
      <c r="F9" s="155">
        <f>F10+F11-F12</f>
        <v/>
      </c>
      <c r="G9" s="155">
        <f>G10+G11-G12</f>
        <v/>
      </c>
      <c r="H9" s="155">
        <f>H10+H11-H12</f>
        <v/>
      </c>
      <c r="I9" s="155">
        <f>I10+I11-I12</f>
        <v/>
      </c>
      <c r="J9" s="155">
        <f>J10+J11-J12</f>
        <v/>
      </c>
      <c r="K9" s="155">
        <f>K10+K11-K12</f>
        <v/>
      </c>
      <c r="L9" s="155">
        <f>L10+L11-L12</f>
        <v/>
      </c>
      <c r="M9" s="155">
        <f>M10+M11-M12</f>
        <v/>
      </c>
      <c r="N9" s="155">
        <f>N10+N11-N12</f>
        <v/>
      </c>
      <c r="O9" s="155">
        <f>O10+O11-O12</f>
        <v/>
      </c>
      <c r="P9" s="155">
        <f>P10+P11-P12</f>
        <v/>
      </c>
      <c r="Q9" s="155">
        <f>Q10+Q11-Q12</f>
        <v/>
      </c>
      <c r="R9" s="155">
        <f>R10+R11-R12</f>
        <v/>
      </c>
      <c r="S9" s="155">
        <f>S10+S11-S12</f>
        <v/>
      </c>
      <c r="T9" s="155">
        <f>T10+T11-T12</f>
        <v/>
      </c>
      <c r="U9" s="155">
        <f>U10+U11-U12</f>
        <v/>
      </c>
      <c r="V9" s="155">
        <f>V10+V11-V12</f>
        <v/>
      </c>
      <c r="W9" s="155">
        <f>W10+W11-W12</f>
        <v/>
      </c>
      <c r="X9" s="155">
        <f>X10+X11-X12</f>
        <v/>
      </c>
      <c r="Y9" s="155">
        <f>Y10+Y11-Y12</f>
        <v/>
      </c>
      <c r="Z9" s="155">
        <f>Z10+Z11-Z12</f>
        <v/>
      </c>
      <c r="AA9" s="155">
        <f>AA10+AA11-AA12</f>
        <v/>
      </c>
      <c r="AB9" s="155">
        <f>AB10+AB11-AB12</f>
        <v/>
      </c>
      <c r="AC9" s="155">
        <f>AC10+AC11-AC12</f>
        <v/>
      </c>
      <c r="AD9" s="155">
        <f>AD10+AD11-AD12</f>
        <v/>
      </c>
      <c r="AE9" s="155">
        <f>AE10+AE11-AE12</f>
        <v/>
      </c>
      <c r="AF9" s="155">
        <f>AF10+AF11-AF12</f>
        <v/>
      </c>
      <c r="AG9" s="155">
        <f>AG10+AG11-AG12</f>
        <v/>
      </c>
      <c r="AH9" s="155">
        <f>AH10+AH11-AH12</f>
        <v/>
      </c>
      <c r="AI9" s="155">
        <f>AI10+AI11-AI12</f>
        <v/>
      </c>
      <c r="AJ9" s="155">
        <f>AJ10+AJ11-AJ12</f>
        <v/>
      </c>
      <c r="AK9" s="155">
        <f>AK10+AK11-AK12</f>
        <v/>
      </c>
      <c r="AL9" s="155">
        <f>AL10+AL11-AL12</f>
        <v/>
      </c>
      <c r="AM9" s="155">
        <f>AM10+AM11-AM12</f>
        <v/>
      </c>
    </row>
    <row r="10" ht="18" customHeight="1" s="173" thickBot="1">
      <c r="A10" s="39" t="inlineStr">
        <is>
          <t>Giro pada bank lain pihak ketiga</t>
        </is>
      </c>
      <c r="B10" s="39" t="n"/>
      <c r="C10" s="37" t="n">
        <v>819.552</v>
      </c>
      <c r="D10" s="37" t="n">
        <v>331.454</v>
      </c>
      <c r="E10" s="37" t="n">
        <v>526.0170000000001</v>
      </c>
      <c r="F10" s="37" t="n">
        <v>1102.091</v>
      </c>
      <c r="G10" s="37" t="n">
        <v>1549.854</v>
      </c>
      <c r="H10" s="37" t="n">
        <v>500.326</v>
      </c>
      <c r="I10" s="37" t="n">
        <v>509.209</v>
      </c>
      <c r="J10" s="37" t="n">
        <v>717.515</v>
      </c>
      <c r="K10" s="37" t="n"/>
      <c r="L10" s="37" t="n"/>
      <c r="M10" s="37" t="n"/>
      <c r="N10" s="37" t="n"/>
      <c r="O10" s="37" t="n"/>
      <c r="P10" s="37" t="n"/>
      <c r="Q10" s="37" t="n"/>
      <c r="R10" s="37" t="n"/>
      <c r="S10" s="37" t="n"/>
      <c r="T10" s="37" t="n"/>
      <c r="U10" s="37" t="n"/>
      <c r="V10" s="37" t="n"/>
      <c r="W10" s="37" t="n"/>
      <c r="X10" s="37" t="n"/>
      <c r="Y10" s="37" t="n"/>
      <c r="Z10" s="37" t="n"/>
      <c r="AA10" s="37" t="n"/>
      <c r="AB10" s="37" t="n"/>
      <c r="AC10" s="37" t="n"/>
      <c r="AD10" s="37" t="n"/>
      <c r="AE10" s="37" t="n"/>
      <c r="AF10" s="37" t="n"/>
      <c r="AG10" s="37" t="n"/>
      <c r="AH10" s="37" t="n"/>
      <c r="AI10" s="37" t="n"/>
      <c r="AJ10" s="37" t="n"/>
      <c r="AK10" s="37" t="n"/>
      <c r="AL10" s="37" t="n"/>
      <c r="AM10" s="37" t="n"/>
    </row>
    <row r="11" ht="35" customHeight="1" s="173" thickBot="1">
      <c r="A11" s="39" t="inlineStr">
        <is>
          <t>Giro pada bank lain pihak berelasi</t>
        </is>
      </c>
      <c r="B11" s="39" t="n"/>
      <c r="C11" s="37" t="n">
        <v>21.912</v>
      </c>
      <c r="D11" s="37" t="n">
        <v>725.45</v>
      </c>
      <c r="E11" s="37" t="n">
        <v>370.551</v>
      </c>
      <c r="F11" s="37" t="n">
        <v>655.876</v>
      </c>
      <c r="G11" s="37" t="n">
        <v>639.707</v>
      </c>
      <c r="H11" s="37" t="n">
        <v>462.061</v>
      </c>
      <c r="I11" s="37" t="n">
        <v>525.792</v>
      </c>
      <c r="J11" s="37" t="n">
        <v>589.437</v>
      </c>
      <c r="K11" s="37" t="n"/>
      <c r="L11" s="37" t="n"/>
      <c r="M11" s="37" t="n"/>
      <c r="N11" s="37" t="n"/>
      <c r="O11" s="37" t="n"/>
      <c r="P11" s="37" t="n"/>
      <c r="Q11" s="37" t="n"/>
      <c r="R11" s="37" t="n"/>
      <c r="S11" s="37" t="n"/>
      <c r="T11" s="37" t="n"/>
      <c r="U11" s="37" t="n"/>
      <c r="V11" s="37" t="n"/>
      <c r="W11" s="37" t="n"/>
      <c r="X11" s="37" t="n"/>
      <c r="Y11" s="37" t="n"/>
      <c r="Z11" s="37" t="n"/>
      <c r="AA11" s="37" t="n"/>
      <c r="AB11" s="37" t="n"/>
      <c r="AC11" s="37" t="n"/>
      <c r="AD11" s="37" t="n"/>
      <c r="AE11" s="37" t="n"/>
      <c r="AF11" s="37" t="n"/>
      <c r="AG11" s="37" t="n"/>
      <c r="AH11" s="37" t="n"/>
      <c r="AI11" s="37" t="n"/>
      <c r="AJ11" s="37" t="n"/>
      <c r="AK11" s="37" t="n"/>
      <c r="AL11" s="37" t="n"/>
      <c r="AM11" s="37" t="n"/>
    </row>
    <row r="12" ht="35" customHeight="1" s="173" thickBot="1">
      <c r="A12" s="39" t="inlineStr">
        <is>
          <t>Cadangan kerugian penurunan nilai pada giro pada bank lain</t>
        </is>
      </c>
      <c r="B12" s="39" t="n"/>
      <c r="C12" s="40" t="inlineStr"/>
      <c r="D12" s="40" t="inlineStr"/>
      <c r="E12" s="40" t="n">
        <v>0.497</v>
      </c>
      <c r="F12" s="40" t="n">
        <v>0.46</v>
      </c>
      <c r="G12" s="40" t="n">
        <v>0.415</v>
      </c>
      <c r="H12" s="40" t="n">
        <v>0.158</v>
      </c>
      <c r="I12" s="40" t="n">
        <v>0.037</v>
      </c>
      <c r="J12" s="40" t="n">
        <v>0.081</v>
      </c>
      <c r="K12" s="40" t="n"/>
      <c r="L12" s="40" t="n"/>
      <c r="M12" s="40" t="n"/>
      <c r="N12" s="40" t="n"/>
      <c r="O12" s="40" t="n"/>
      <c r="P12" s="40" t="n"/>
      <c r="Q12" s="40" t="n"/>
      <c r="R12" s="40" t="n"/>
      <c r="S12" s="40" t="n"/>
      <c r="T12" s="40" t="n"/>
      <c r="U12" s="40" t="n"/>
      <c r="V12" s="40" t="n"/>
      <c r="W12" s="40" t="n"/>
      <c r="X12" s="40" t="n"/>
      <c r="Y12" s="40" t="n"/>
      <c r="Z12" s="40" t="n"/>
      <c r="AA12" s="40" t="n"/>
      <c r="AB12" s="40" t="n"/>
      <c r="AC12" s="40" t="n"/>
      <c r="AD12" s="40" t="n"/>
      <c r="AE12" s="40" t="n"/>
      <c r="AF12" s="40" t="n"/>
      <c r="AG12" s="40" t="n"/>
      <c r="AH12" s="40" t="n"/>
      <c r="AI12" s="40" t="n"/>
      <c r="AJ12" s="40" t="n"/>
      <c r="AK12" s="40" t="n"/>
      <c r="AL12" s="40" t="n"/>
      <c r="AM12" s="40" t="n"/>
    </row>
    <row r="13" ht="35" customHeight="1" s="173" thickBot="1">
      <c r="A13" s="38" t="inlineStr">
        <is>
          <t>Penempatan pada Bank Indonesia dan bank lain</t>
        </is>
      </c>
      <c r="B13" s="38" t="n"/>
      <c r="C13" s="155">
        <f>C14+C15-C16</f>
        <v/>
      </c>
      <c r="D13" s="155">
        <f>D14+D15-D16</f>
        <v/>
      </c>
      <c r="E13" s="155">
        <f>E14+E15-E16</f>
        <v/>
      </c>
      <c r="F13" s="155">
        <f>F14+F15-F16</f>
        <v/>
      </c>
      <c r="G13" s="155">
        <f>G14+G15-G16</f>
        <v/>
      </c>
      <c r="H13" s="155">
        <f>H14+H15-H16</f>
        <v/>
      </c>
      <c r="I13" s="155">
        <f>I14+I15-I16</f>
        <v/>
      </c>
      <c r="J13" s="155">
        <f>J14+J15-J16</f>
        <v/>
      </c>
      <c r="K13" s="155">
        <f>K14+K15-K16</f>
        <v/>
      </c>
      <c r="L13" s="155">
        <f>L14+L15-L16</f>
        <v/>
      </c>
      <c r="M13" s="155">
        <f>M14+M15-M16</f>
        <v/>
      </c>
      <c r="N13" s="155">
        <f>N14+N15-N16</f>
        <v/>
      </c>
      <c r="O13" s="155">
        <f>O14+O15-O16</f>
        <v/>
      </c>
      <c r="P13" s="155">
        <f>P14+P15-P16</f>
        <v/>
      </c>
      <c r="Q13" s="155">
        <f>Q14+Q15-Q16</f>
        <v/>
      </c>
      <c r="R13" s="155">
        <f>R14+R15-R16</f>
        <v/>
      </c>
      <c r="S13" s="155">
        <f>S14+S15-S16</f>
        <v/>
      </c>
      <c r="T13" s="155">
        <f>T14+T15-T16</f>
        <v/>
      </c>
      <c r="U13" s="155">
        <f>U14+U15-U16</f>
        <v/>
      </c>
      <c r="V13" s="155">
        <f>V14+V15-V16</f>
        <v/>
      </c>
      <c r="W13" s="155">
        <f>W14+W15-W16</f>
        <v/>
      </c>
      <c r="X13" s="155">
        <f>X14+X15-X16</f>
        <v/>
      </c>
      <c r="Y13" s="155">
        <f>Y14+Y15-Y16</f>
        <v/>
      </c>
      <c r="Z13" s="155">
        <f>Z14+Z15-Z16</f>
        <v/>
      </c>
      <c r="AA13" s="155">
        <f>AA14+AA15-AA16</f>
        <v/>
      </c>
      <c r="AB13" s="155">
        <f>AB14+AB15-AB16</f>
        <v/>
      </c>
      <c r="AC13" s="155">
        <f>AC14+AC15-AC16</f>
        <v/>
      </c>
      <c r="AD13" s="155">
        <f>AD14+AD15-AD16</f>
        <v/>
      </c>
      <c r="AE13" s="155">
        <f>AE14+AE15-AE16</f>
        <v/>
      </c>
      <c r="AF13" s="155">
        <f>AF14+AF15-AF16</f>
        <v/>
      </c>
      <c r="AG13" s="155">
        <f>AG14+AG15-AG16</f>
        <v/>
      </c>
      <c r="AH13" s="155">
        <f>AH14+AH15-AH16</f>
        <v/>
      </c>
      <c r="AI13" s="155">
        <f>AI14+AI15-AI16</f>
        <v/>
      </c>
      <c r="AJ13" s="155">
        <f>AJ14+AJ15-AJ16</f>
        <v/>
      </c>
      <c r="AK13" s="155">
        <f>AK14+AK15-AK16</f>
        <v/>
      </c>
      <c r="AL13" s="155">
        <f>AL14+AL15-AL16</f>
        <v/>
      </c>
      <c r="AM13" s="155">
        <f>AM14+AM15-AM16</f>
        <v/>
      </c>
    </row>
    <row r="14" ht="52" customHeight="1" s="173" thickBot="1">
      <c r="A14" s="39" t="inlineStr">
        <is>
          <t>Penempatan pada Bank Indonesia dan bank lain pihak ketiga</t>
        </is>
      </c>
      <c r="B14" s="39" t="n"/>
      <c r="C14" s="37" t="n">
        <v>11720.619</v>
      </c>
      <c r="D14" s="37" t="n">
        <v>8839.876</v>
      </c>
      <c r="E14" s="37" t="n">
        <v>16954.868</v>
      </c>
      <c r="F14" s="37" t="n">
        <v>20655.248</v>
      </c>
      <c r="G14" s="37" t="n">
        <v>21885.214</v>
      </c>
      <c r="H14" s="37" t="n">
        <v>8961.654</v>
      </c>
      <c r="I14" s="37" t="n">
        <v>12694.705</v>
      </c>
      <c r="J14" s="37" t="n">
        <v>14922.235</v>
      </c>
      <c r="K14" s="37" t="n"/>
      <c r="L14" s="37" t="n"/>
      <c r="M14" s="37" t="n"/>
      <c r="N14" s="37" t="n"/>
      <c r="O14" s="37" t="n"/>
      <c r="P14" s="37" t="n"/>
      <c r="Q14" s="37" t="n"/>
      <c r="R14" s="37" t="n"/>
      <c r="S14" s="37" t="n"/>
      <c r="T14" s="37" t="n"/>
      <c r="U14" s="37" t="n"/>
      <c r="V14" s="37" t="n"/>
      <c r="W14" s="37" t="n"/>
      <c r="X14" s="37" t="n"/>
      <c r="Y14" s="37" t="n"/>
      <c r="Z14" s="37" t="n"/>
      <c r="AA14" s="37" t="n"/>
      <c r="AB14" s="37" t="n"/>
      <c r="AC14" s="37" t="n"/>
      <c r="AD14" s="37" t="n"/>
      <c r="AE14" s="37" t="n"/>
      <c r="AF14" s="37" t="n"/>
      <c r="AG14" s="37" t="n"/>
      <c r="AH14" s="37" t="n"/>
      <c r="AI14" s="37" t="n"/>
      <c r="AJ14" s="37" t="n"/>
      <c r="AK14" s="37" t="n"/>
      <c r="AL14" s="37" t="n"/>
      <c r="AM14" s="37" t="n"/>
    </row>
    <row r="15" ht="52" customHeight="1" s="173" thickBot="1">
      <c r="A15" s="39" t="inlineStr">
        <is>
          <t>Penempatan pada Bank Indonesia dan bank lain pihak berelasi</t>
        </is>
      </c>
      <c r="B15" s="39" t="n"/>
      <c r="C15" s="37" t="inlineStr"/>
      <c r="D15" s="37" t="inlineStr"/>
      <c r="E15" s="37" t="inlineStr"/>
      <c r="F15" s="37" t="inlineStr"/>
      <c r="G15" s="37" t="inlineStr"/>
      <c r="H15" s="37" t="inlineStr"/>
      <c r="I15" s="37" t="inlineStr"/>
      <c r="J15" s="37" t="n">
        <v>0</v>
      </c>
      <c r="K15" s="37" t="n"/>
      <c r="L15" s="37" t="n"/>
      <c r="M15" s="37" t="n"/>
      <c r="N15" s="37" t="n"/>
      <c r="O15" s="37" t="n"/>
      <c r="P15" s="37" t="n"/>
      <c r="Q15" s="37" t="n"/>
      <c r="R15" s="37" t="n"/>
      <c r="S15" s="37" t="n"/>
      <c r="T15" s="37" t="n"/>
      <c r="U15" s="37" t="n"/>
      <c r="V15" s="37" t="n"/>
      <c r="W15" s="37" t="n"/>
      <c r="X15" s="37" t="n"/>
      <c r="Y15" s="37" t="n"/>
      <c r="Z15" s="37" t="n"/>
      <c r="AA15" s="37" t="n"/>
      <c r="AB15" s="37" t="n"/>
      <c r="AC15" s="37" t="n"/>
      <c r="AD15" s="37" t="n"/>
      <c r="AE15" s="37" t="n"/>
      <c r="AF15" s="37" t="n"/>
      <c r="AG15" s="37" t="n"/>
      <c r="AH15" s="37" t="n"/>
      <c r="AI15" s="37" t="n"/>
      <c r="AJ15" s="37" t="n"/>
      <c r="AK15" s="37" t="n"/>
      <c r="AL15" s="37" t="n"/>
      <c r="AM15" s="37" t="n"/>
    </row>
    <row r="16" ht="52" customHeight="1" s="173" thickBot="1">
      <c r="A16" s="39" t="inlineStr">
        <is>
          <t>Cadangan kerugian penurunan nilai pada penempatan pada bank lain</t>
        </is>
      </c>
      <c r="B16" s="39" t="n"/>
      <c r="C16" s="40" t="inlineStr"/>
      <c r="D16" s="40" t="inlineStr"/>
      <c r="E16" s="40" t="inlineStr"/>
      <c r="F16" s="40" t="n">
        <v>0.206</v>
      </c>
      <c r="G16" s="40" t="n">
        <v>0.171</v>
      </c>
      <c r="H16" s="40" t="n">
        <v>0</v>
      </c>
      <c r="I16" s="40" t="n">
        <v>0.582</v>
      </c>
      <c r="J16" s="40" t="n">
        <v>0.06900000000000001</v>
      </c>
      <c r="K16" s="40" t="n"/>
      <c r="L16" s="40" t="n"/>
      <c r="M16" s="40" t="n"/>
      <c r="N16" s="40" t="n"/>
      <c r="O16" s="40" t="n"/>
      <c r="P16" s="40" t="n"/>
      <c r="Q16" s="40" t="n"/>
      <c r="R16" s="40" t="n"/>
      <c r="S16" s="40" t="n"/>
      <c r="T16" s="40" t="n"/>
      <c r="U16" s="40" t="n"/>
      <c r="V16" s="40" t="n"/>
      <c r="W16" s="40" t="n"/>
      <c r="X16" s="40" t="n"/>
      <c r="Y16" s="40" t="n"/>
      <c r="Z16" s="40" t="n"/>
      <c r="AA16" s="40" t="n"/>
      <c r="AB16" s="40" t="n"/>
      <c r="AC16" s="40" t="n"/>
      <c r="AD16" s="40" t="n"/>
      <c r="AE16" s="40" t="n"/>
      <c r="AF16" s="40" t="n"/>
      <c r="AG16" s="40" t="n"/>
      <c r="AH16" s="40" t="n"/>
      <c r="AI16" s="40" t="n"/>
      <c r="AJ16" s="40" t="n"/>
      <c r="AK16" s="40" t="n"/>
      <c r="AL16" s="40" t="n"/>
      <c r="AM16" s="40" t="n"/>
    </row>
    <row r="17" ht="18" customFormat="1" customHeight="1" s="50" thickBot="1">
      <c r="A17" s="58" t="inlineStr">
        <is>
          <t>Total Cash</t>
        </is>
      </c>
      <c r="B17" s="62" t="n"/>
      <c r="C17" s="149">
        <f>C6+C8+C9+C13</f>
        <v/>
      </c>
      <c r="D17" s="149">
        <f>D6+D8+D9+D13</f>
        <v/>
      </c>
      <c r="E17" s="149">
        <f>E6+E8+E9+E13</f>
        <v/>
      </c>
      <c r="F17" s="149">
        <f>F6+F8+F9+F13</f>
        <v/>
      </c>
      <c r="G17" s="149">
        <f>G6+G8+G9+G13</f>
        <v/>
      </c>
      <c r="H17" s="149">
        <f>H6+H8+H9+H13</f>
        <v/>
      </c>
      <c r="I17" s="149">
        <f>I6+I8+I9+I13</f>
        <v/>
      </c>
      <c r="J17" s="149">
        <f>J6+J8+J9+J13</f>
        <v/>
      </c>
      <c r="K17" s="149">
        <f>K6+K8+K9+K13</f>
        <v/>
      </c>
      <c r="L17" s="149">
        <f>L6+L8+L9+L13</f>
        <v/>
      </c>
      <c r="M17" s="149">
        <f>M6+M8+M9+M13</f>
        <v/>
      </c>
      <c r="N17" s="149">
        <f>N6+N8+N9+N13</f>
        <v/>
      </c>
      <c r="O17" s="149">
        <f>O6+O8+O9+O13</f>
        <v/>
      </c>
      <c r="P17" s="149">
        <f>P6+P8+P9+P13</f>
        <v/>
      </c>
      <c r="Q17" s="149">
        <f>Q6+Q8+Q9+Q13</f>
        <v/>
      </c>
      <c r="R17" s="149">
        <f>R6+R8+R9+R13</f>
        <v/>
      </c>
      <c r="S17" s="149">
        <f>S6+S8+S9+S13</f>
        <v/>
      </c>
      <c r="T17" s="149">
        <f>T6+T8+T9+T13</f>
        <v/>
      </c>
      <c r="U17" s="149">
        <f>U6+U8+U9+U13</f>
        <v/>
      </c>
      <c r="V17" s="149">
        <f>V6+V8+V9+V13</f>
        <v/>
      </c>
      <c r="W17" s="149">
        <f>W6+W8+W9+W13</f>
        <v/>
      </c>
      <c r="X17" s="149">
        <f>X6+X8+X9+X13</f>
        <v/>
      </c>
      <c r="Y17" s="149">
        <f>Y6+Y8+Y9+Y13</f>
        <v/>
      </c>
      <c r="Z17" s="149">
        <f>Z6+Z8+Z9+Z13</f>
        <v/>
      </c>
      <c r="AA17" s="149">
        <f>AA6+AA8+AA9+AA13</f>
        <v/>
      </c>
      <c r="AB17" s="149">
        <f>AB6+AB8+AB9+AB13</f>
        <v/>
      </c>
      <c r="AC17" s="149">
        <f>AC6+AC8+AC9+AC13</f>
        <v/>
      </c>
      <c r="AD17" s="149">
        <f>AD6+AD8+AD9+AD13</f>
        <v/>
      </c>
      <c r="AE17" s="149">
        <f>AE6+AE8+AE9+AE13</f>
        <v/>
      </c>
      <c r="AF17" s="149">
        <f>AF6+AF8+AF9+AF13</f>
        <v/>
      </c>
      <c r="AG17" s="149">
        <f>AG6+AG8+AG9+AG13</f>
        <v/>
      </c>
      <c r="AH17" s="149">
        <f>AH6+AH8+AH9+AH13</f>
        <v/>
      </c>
      <c r="AI17" s="149">
        <f>AI6+AI8+AI9+AI13</f>
        <v/>
      </c>
      <c r="AJ17" s="149">
        <f>AJ6+AJ8+AJ9+AJ13</f>
        <v/>
      </c>
      <c r="AK17" s="149">
        <f>AK6+AK8+AK9+AK13</f>
        <v/>
      </c>
      <c r="AL17" s="149">
        <f>AL6+AL8+AL9+AL13</f>
        <v/>
      </c>
      <c r="AM17" s="149">
        <f>AM6+AM8+AM9+AM13</f>
        <v/>
      </c>
    </row>
    <row r="18" ht="18" customFormat="1" customHeight="1" s="50" thickBot="1">
      <c r="A18" s="148" t="inlineStr">
        <is>
          <t>Expense from IS</t>
        </is>
      </c>
      <c r="B18" s="62" t="n"/>
      <c r="C18" s="149">
        <f>IFERROR(HLOOKUP(C3,'INCOME STATEMENT'!$C$3:$AH$256, 82, FALSE), 0) + IFERROR(HLOOKUP(C3,'INCOME STATEMENT'!$C$3:$AH$256, 84, FALSE), 0) + IFERROR(HLOOKUP(C3,'INCOME STATEMENT'!$C$3:$AH$256, 85, FALSE), 0) +  IFERROR(HLOOKUP(C3,'INCOME STATEMENT'!$C$3:$AH$256, 86, FALSE), 0) +  IFERROR(HLOOKUP(C3,'INCOME STATEMENT'!$C$3:$AH$256, 75, FALSE), 0)</f>
        <v/>
      </c>
      <c r="D18" s="149">
        <f>IFERROR(HLOOKUP(D3,'INCOME STATEMENT'!$C$3:$AH$256, 82, FALSE), 0) + IFERROR(HLOOKUP(D3,'INCOME STATEMENT'!$C$3:$AH$256, 84, FALSE), 0) + IFERROR(HLOOKUP(D3,'INCOME STATEMENT'!$C$3:$AH$256, 85, FALSE), 0) +  IFERROR(HLOOKUP(D3,'INCOME STATEMENT'!$C$3:$AH$256, 86, FALSE), 0) +  IFERROR(HLOOKUP(D3,'INCOME STATEMENT'!$C$3:$AH$256, 75, FALSE), 0)</f>
        <v/>
      </c>
      <c r="E18" s="149">
        <f>IFERROR(HLOOKUP(E3,'INCOME STATEMENT'!$C$3:$AH$256, 82, FALSE), 0) + IFERROR(HLOOKUP(E3,'INCOME STATEMENT'!$C$3:$AH$256, 84, FALSE), 0) + IFERROR(HLOOKUP(E3,'INCOME STATEMENT'!$C$3:$AH$256, 85, FALSE), 0) +  IFERROR(HLOOKUP(E3,'INCOME STATEMENT'!$C$3:$AH$256, 86, FALSE), 0) +  IFERROR(HLOOKUP(E3,'INCOME STATEMENT'!$C$3:$AH$256, 75, FALSE), 0)</f>
        <v/>
      </c>
      <c r="F18" s="149">
        <f>IFERROR(HLOOKUP(F3,'INCOME STATEMENT'!$C$3:$AH$256, 82, FALSE), 0) + IFERROR(HLOOKUP(F3,'INCOME STATEMENT'!$C$3:$AH$256, 84, FALSE), 0) + IFERROR(HLOOKUP(F3,'INCOME STATEMENT'!$C$3:$AH$256, 85, FALSE), 0) +  IFERROR(HLOOKUP(F3,'INCOME STATEMENT'!$C$3:$AH$256, 86, FALSE), 0) +  IFERROR(HLOOKUP(F3,'INCOME STATEMENT'!$C$3:$AH$256, 75, FALSE), 0)</f>
        <v/>
      </c>
      <c r="G18" s="149">
        <f>IFERROR(HLOOKUP(G3,'INCOME STATEMENT'!$C$3:$AH$256, 82, FALSE), 0) + IFERROR(HLOOKUP(G3,'INCOME STATEMENT'!$C$3:$AH$256, 84, FALSE), 0) + IFERROR(HLOOKUP(G3,'INCOME STATEMENT'!$C$3:$AH$256, 85, FALSE), 0) +  IFERROR(HLOOKUP(G3,'INCOME STATEMENT'!$C$3:$AH$256, 86, FALSE), 0) +  IFERROR(HLOOKUP(G3,'INCOME STATEMENT'!$C$3:$AH$256, 75, FALSE), 0)</f>
        <v/>
      </c>
      <c r="H18" s="149">
        <f>IFERROR(HLOOKUP(H3,'INCOME STATEMENT'!$C$3:$AH$256, 82, FALSE), 0) + IFERROR(HLOOKUP(H3,'INCOME STATEMENT'!$C$3:$AH$256, 84, FALSE), 0) + IFERROR(HLOOKUP(H3,'INCOME STATEMENT'!$C$3:$AH$256, 85, FALSE), 0) +  IFERROR(HLOOKUP(H3,'INCOME STATEMENT'!$C$3:$AH$256, 86, FALSE), 0) +  IFERROR(HLOOKUP(H3,'INCOME STATEMENT'!$C$3:$AH$256, 75, FALSE), 0)</f>
        <v/>
      </c>
      <c r="I18" s="149">
        <f>IFERROR(HLOOKUP(I3,'INCOME STATEMENT'!$C$3:$AH$256, 82, FALSE), 0) + IFERROR(HLOOKUP(I3,'INCOME STATEMENT'!$C$3:$AH$256, 84, FALSE), 0) + IFERROR(HLOOKUP(I3,'INCOME STATEMENT'!$C$3:$AH$256, 85, FALSE), 0) +  IFERROR(HLOOKUP(I3,'INCOME STATEMENT'!$C$3:$AH$256, 86, FALSE), 0) +  IFERROR(HLOOKUP(I3,'INCOME STATEMENT'!$C$3:$AH$256, 75, FALSE), 0)</f>
        <v/>
      </c>
      <c r="J18" s="149">
        <f>IFERROR(HLOOKUP(J3,'INCOME STATEMENT'!$C$3:$AH$256, 82, FALSE), 0) + IFERROR(HLOOKUP(J3,'INCOME STATEMENT'!$C$3:$AH$256, 84, FALSE), 0) + IFERROR(HLOOKUP(J3,'INCOME STATEMENT'!$C$3:$AH$256, 85, FALSE), 0) +  IFERROR(HLOOKUP(J3,'INCOME STATEMENT'!$C$3:$AH$256, 86, FALSE), 0) +  IFERROR(HLOOKUP(J3,'INCOME STATEMENT'!$C$3:$AH$256, 75, FALSE), 0)</f>
        <v/>
      </c>
      <c r="K18" s="149">
        <f>IFERROR(HLOOKUP(K3,'INCOME STATEMENT'!$C$3:$AH$256, 82, FALSE), 0) + IFERROR(HLOOKUP(K3,'INCOME STATEMENT'!$C$3:$AH$256, 84, FALSE), 0) + IFERROR(HLOOKUP(K3,'INCOME STATEMENT'!$C$3:$AH$256, 85, FALSE), 0) +  IFERROR(HLOOKUP(K3,'INCOME STATEMENT'!$C$3:$AH$256, 86, FALSE), 0) +  IFERROR(HLOOKUP(K3,'INCOME STATEMENT'!$C$3:$AH$256, 75, FALSE), 0)</f>
        <v/>
      </c>
      <c r="L18" s="149">
        <f>IFERROR(HLOOKUP(L3,'INCOME STATEMENT'!$C$3:$AH$256, 82, FALSE), 0) + IFERROR(HLOOKUP(L3,'INCOME STATEMENT'!$C$3:$AH$256, 84, FALSE), 0) + IFERROR(HLOOKUP(L3,'INCOME STATEMENT'!$C$3:$AH$256, 85, FALSE), 0) +  IFERROR(HLOOKUP(L3,'INCOME STATEMENT'!$C$3:$AH$256, 86, FALSE), 0) +  IFERROR(HLOOKUP(L3,'INCOME STATEMENT'!$C$3:$AH$256, 75, FALSE), 0)</f>
        <v/>
      </c>
      <c r="M18" s="149">
        <f>IFERROR(HLOOKUP(M3,'INCOME STATEMENT'!$C$3:$AH$256, 82, FALSE), 0) + IFERROR(HLOOKUP(M3,'INCOME STATEMENT'!$C$3:$AH$256, 84, FALSE), 0) + IFERROR(HLOOKUP(M3,'INCOME STATEMENT'!$C$3:$AH$256, 85, FALSE), 0) +  IFERROR(HLOOKUP(M3,'INCOME STATEMENT'!$C$3:$AH$256, 86, FALSE), 0) +  IFERROR(HLOOKUP(M3,'INCOME STATEMENT'!$C$3:$AH$256, 75, FALSE), 0)</f>
        <v/>
      </c>
      <c r="N18" s="149">
        <f>IFERROR(HLOOKUP(N3,'INCOME STATEMENT'!$C$3:$AH$256, 82, FALSE), 0) + IFERROR(HLOOKUP(N3,'INCOME STATEMENT'!$C$3:$AH$256, 84, FALSE), 0) + IFERROR(HLOOKUP(N3,'INCOME STATEMENT'!$C$3:$AH$256, 85, FALSE), 0) +  IFERROR(HLOOKUP(N3,'INCOME STATEMENT'!$C$3:$AH$256, 86, FALSE), 0) +  IFERROR(HLOOKUP(N3,'INCOME STATEMENT'!$C$3:$AH$256, 75, FALSE), 0)</f>
        <v/>
      </c>
      <c r="O18" s="149">
        <f>IFERROR(HLOOKUP(O3,'INCOME STATEMENT'!$C$3:$AH$256, 82, FALSE), 0) + IFERROR(HLOOKUP(O3,'INCOME STATEMENT'!$C$3:$AH$256, 84, FALSE), 0) + IFERROR(HLOOKUP(O3,'INCOME STATEMENT'!$C$3:$AH$256, 85, FALSE), 0) +  IFERROR(HLOOKUP(O3,'INCOME STATEMENT'!$C$3:$AH$256, 86, FALSE), 0) +  IFERROR(HLOOKUP(O3,'INCOME STATEMENT'!$C$3:$AH$256, 75, FALSE), 0)</f>
        <v/>
      </c>
      <c r="P18" s="149">
        <f>IFERROR(HLOOKUP(P3,'INCOME STATEMENT'!$C$3:$AH$256, 82, FALSE), 0) + IFERROR(HLOOKUP(P3,'INCOME STATEMENT'!$C$3:$AH$256, 84, FALSE), 0) + IFERROR(HLOOKUP(P3,'INCOME STATEMENT'!$C$3:$AH$256, 85, FALSE), 0) +  IFERROR(HLOOKUP(P3,'INCOME STATEMENT'!$C$3:$AH$256, 86, FALSE), 0) +  IFERROR(HLOOKUP(P3,'INCOME STATEMENT'!$C$3:$AH$256, 75, FALSE), 0)</f>
        <v/>
      </c>
      <c r="Q18" s="149">
        <f>IFERROR(HLOOKUP(Q3,'INCOME STATEMENT'!$C$3:$AH$256, 82, FALSE), 0) + IFERROR(HLOOKUP(Q3,'INCOME STATEMENT'!$C$3:$AH$256, 84, FALSE), 0) + IFERROR(HLOOKUP(Q3,'INCOME STATEMENT'!$C$3:$AH$256, 85, FALSE), 0) +  IFERROR(HLOOKUP(Q3,'INCOME STATEMENT'!$C$3:$AH$256, 86, FALSE), 0) +  IFERROR(HLOOKUP(Q3,'INCOME STATEMENT'!$C$3:$AH$256, 75, FALSE), 0)</f>
        <v/>
      </c>
      <c r="R18" s="149">
        <f>IFERROR(HLOOKUP(R3,'INCOME STATEMENT'!$C$3:$AH$256, 82, FALSE), 0) + IFERROR(HLOOKUP(R3,'INCOME STATEMENT'!$C$3:$AH$256, 84, FALSE), 0) + IFERROR(HLOOKUP(R3,'INCOME STATEMENT'!$C$3:$AH$256, 85, FALSE), 0) +  IFERROR(HLOOKUP(R3,'INCOME STATEMENT'!$C$3:$AH$256, 86, FALSE), 0) +  IFERROR(HLOOKUP(R3,'INCOME STATEMENT'!$C$3:$AH$256, 75, FALSE), 0)</f>
        <v/>
      </c>
      <c r="S18" s="149">
        <f>IFERROR(HLOOKUP(S3,'INCOME STATEMENT'!$C$3:$AH$256, 82, FALSE), 0) + IFERROR(HLOOKUP(S3,'INCOME STATEMENT'!$C$3:$AH$256, 84, FALSE), 0) + IFERROR(HLOOKUP(S3,'INCOME STATEMENT'!$C$3:$AH$256, 85, FALSE), 0) +  IFERROR(HLOOKUP(S3,'INCOME STATEMENT'!$C$3:$AH$256, 86, FALSE), 0) +  IFERROR(HLOOKUP(S3,'INCOME STATEMENT'!$C$3:$AH$256, 75, FALSE), 0)</f>
        <v/>
      </c>
      <c r="T18" s="149">
        <f>IFERROR(HLOOKUP(T3,'INCOME STATEMENT'!$C$3:$AH$256, 82, FALSE), 0) + IFERROR(HLOOKUP(T3,'INCOME STATEMENT'!$C$3:$AH$256, 84, FALSE), 0) + IFERROR(HLOOKUP(T3,'INCOME STATEMENT'!$C$3:$AH$256, 85, FALSE), 0) +  IFERROR(HLOOKUP(T3,'INCOME STATEMENT'!$C$3:$AH$256, 86, FALSE), 0) +  IFERROR(HLOOKUP(T3,'INCOME STATEMENT'!$C$3:$AH$256, 75, FALSE), 0)</f>
        <v/>
      </c>
      <c r="U18" s="149">
        <f>IFERROR(HLOOKUP(U3,'INCOME STATEMENT'!$C$3:$AH$256, 82, FALSE), 0) + IFERROR(HLOOKUP(U3,'INCOME STATEMENT'!$C$3:$AH$256, 84, FALSE), 0) + IFERROR(HLOOKUP(U3,'INCOME STATEMENT'!$C$3:$AH$256, 85, FALSE), 0) +  IFERROR(HLOOKUP(U3,'INCOME STATEMENT'!$C$3:$AH$256, 86, FALSE), 0) +  IFERROR(HLOOKUP(U3,'INCOME STATEMENT'!$C$3:$AH$256, 75, FALSE), 0)</f>
        <v/>
      </c>
      <c r="V18" s="149">
        <f>IFERROR(HLOOKUP(V3,'INCOME STATEMENT'!$C$3:$AH$256, 82, FALSE), 0) + IFERROR(HLOOKUP(V3,'INCOME STATEMENT'!$C$3:$AH$256, 84, FALSE), 0) + IFERROR(HLOOKUP(V3,'INCOME STATEMENT'!$C$3:$AH$256, 85, FALSE), 0) +  IFERROR(HLOOKUP(V3,'INCOME STATEMENT'!$C$3:$AH$256, 86, FALSE), 0) +  IFERROR(HLOOKUP(V3,'INCOME STATEMENT'!$C$3:$AH$256, 75, FALSE), 0)</f>
        <v/>
      </c>
      <c r="W18" s="149">
        <f>IFERROR(HLOOKUP(W3,'INCOME STATEMENT'!$C$3:$AH$256, 82, FALSE), 0) + IFERROR(HLOOKUP(W3,'INCOME STATEMENT'!$C$3:$AH$256, 84, FALSE), 0) + IFERROR(HLOOKUP(W3,'INCOME STATEMENT'!$C$3:$AH$256, 85, FALSE), 0) +  IFERROR(HLOOKUP(W3,'INCOME STATEMENT'!$C$3:$AH$256, 86, FALSE), 0) +  IFERROR(HLOOKUP(W3,'INCOME STATEMENT'!$C$3:$AH$256, 75, FALSE), 0)</f>
        <v/>
      </c>
      <c r="X18" s="149">
        <f>IFERROR(HLOOKUP(X3,'INCOME STATEMENT'!$C$3:$AH$256, 82, FALSE), 0) + IFERROR(HLOOKUP(X3,'INCOME STATEMENT'!$C$3:$AH$256, 84, FALSE), 0) + IFERROR(HLOOKUP(X3,'INCOME STATEMENT'!$C$3:$AH$256, 85, FALSE), 0) +  IFERROR(HLOOKUP(X3,'INCOME STATEMENT'!$C$3:$AH$256, 86, FALSE), 0) +  IFERROR(HLOOKUP(X3,'INCOME STATEMENT'!$C$3:$AH$256, 75, FALSE), 0)</f>
        <v/>
      </c>
      <c r="Y18" s="149">
        <f>IFERROR(HLOOKUP(Y3,'INCOME STATEMENT'!$C$3:$AH$256, 82, FALSE), 0) + IFERROR(HLOOKUP(Y3,'INCOME STATEMENT'!$C$3:$AH$256, 84, FALSE), 0) + IFERROR(HLOOKUP(Y3,'INCOME STATEMENT'!$C$3:$AH$256, 85, FALSE), 0) +  IFERROR(HLOOKUP(Y3,'INCOME STATEMENT'!$C$3:$AH$256, 86, FALSE), 0) +  IFERROR(HLOOKUP(Y3,'INCOME STATEMENT'!$C$3:$AH$256, 75, FALSE), 0)</f>
        <v/>
      </c>
      <c r="Z18" s="149">
        <f>IFERROR(HLOOKUP(Z3,'INCOME STATEMENT'!$C$3:$AH$256, 82, FALSE), 0) + IFERROR(HLOOKUP(Z3,'INCOME STATEMENT'!$C$3:$AH$256, 84, FALSE), 0) + IFERROR(HLOOKUP(Z3,'INCOME STATEMENT'!$C$3:$AH$256, 85, FALSE), 0) +  IFERROR(HLOOKUP(Z3,'INCOME STATEMENT'!$C$3:$AH$256, 86, FALSE), 0) +  IFERROR(HLOOKUP(Z3,'INCOME STATEMENT'!$C$3:$AH$256, 75, FALSE), 0)</f>
        <v/>
      </c>
      <c r="AA18" s="149">
        <f>IFERROR(HLOOKUP(AA3,'INCOME STATEMENT'!$C$3:$AH$256, 82, FALSE), 0) + IFERROR(HLOOKUP(AA3,'INCOME STATEMENT'!$C$3:$AH$256, 84, FALSE), 0) + IFERROR(HLOOKUP(AA3,'INCOME STATEMENT'!$C$3:$AH$256, 85, FALSE), 0) +  IFERROR(HLOOKUP(AA3,'INCOME STATEMENT'!$C$3:$AH$256, 86, FALSE), 0) +  IFERROR(HLOOKUP(AA3,'INCOME STATEMENT'!$C$3:$AH$256, 75, FALSE), 0)</f>
        <v/>
      </c>
      <c r="AB18" s="149">
        <f>IFERROR(HLOOKUP(AB3,'INCOME STATEMENT'!$C$3:$AH$256, 82, FALSE), 0) + IFERROR(HLOOKUP(AB3,'INCOME STATEMENT'!$C$3:$AH$256, 84, FALSE), 0) + IFERROR(HLOOKUP(AB3,'INCOME STATEMENT'!$C$3:$AH$256, 85, FALSE), 0) +  IFERROR(HLOOKUP(AB3,'INCOME STATEMENT'!$C$3:$AH$256, 86, FALSE), 0) +  IFERROR(HLOOKUP(AB3,'INCOME STATEMENT'!$C$3:$AH$256, 75, FALSE), 0)</f>
        <v/>
      </c>
      <c r="AC18" s="149">
        <f>IFERROR(HLOOKUP(AC3,'INCOME STATEMENT'!$C$3:$AH$256, 82, FALSE), 0) + IFERROR(HLOOKUP(AC3,'INCOME STATEMENT'!$C$3:$AH$256, 84, FALSE), 0) + IFERROR(HLOOKUP(AC3,'INCOME STATEMENT'!$C$3:$AH$256, 85, FALSE), 0) +  IFERROR(HLOOKUP(AC3,'INCOME STATEMENT'!$C$3:$AH$256, 86, FALSE), 0) +  IFERROR(HLOOKUP(AC3,'INCOME STATEMENT'!$C$3:$AH$256, 75, FALSE), 0)</f>
        <v/>
      </c>
      <c r="AD18" s="149">
        <f>IFERROR(HLOOKUP(AD3,'INCOME STATEMENT'!$C$3:$AH$256, 82, FALSE), 0) + IFERROR(HLOOKUP(AD3,'INCOME STATEMENT'!$C$3:$AH$256, 84, FALSE), 0) + IFERROR(HLOOKUP(AD3,'INCOME STATEMENT'!$C$3:$AH$256, 85, FALSE), 0) +  IFERROR(HLOOKUP(AD3,'INCOME STATEMENT'!$C$3:$AH$256, 86, FALSE), 0) +  IFERROR(HLOOKUP(AD3,'INCOME STATEMENT'!$C$3:$AH$256, 75, FALSE), 0)</f>
        <v/>
      </c>
      <c r="AE18" s="149">
        <f>IFERROR(HLOOKUP(AE3,'INCOME STATEMENT'!$C$3:$AH$256, 82, FALSE), 0) + IFERROR(HLOOKUP(AE3,'INCOME STATEMENT'!$C$3:$AH$256, 84, FALSE), 0) + IFERROR(HLOOKUP(AE3,'INCOME STATEMENT'!$C$3:$AH$256, 85, FALSE), 0) +  IFERROR(HLOOKUP(AE3,'INCOME STATEMENT'!$C$3:$AH$256, 86, FALSE), 0) +  IFERROR(HLOOKUP(AE3,'INCOME STATEMENT'!$C$3:$AH$256, 75, FALSE), 0)</f>
        <v/>
      </c>
      <c r="AF18" s="149">
        <f>IFERROR(HLOOKUP(AF3,'INCOME STATEMENT'!$C$3:$AH$256, 82, FALSE), 0) + IFERROR(HLOOKUP(AF3,'INCOME STATEMENT'!$C$3:$AH$256, 84, FALSE), 0) + IFERROR(HLOOKUP(AF3,'INCOME STATEMENT'!$C$3:$AH$256, 85, FALSE), 0) +  IFERROR(HLOOKUP(AF3,'INCOME STATEMENT'!$C$3:$AH$256, 86, FALSE), 0) +  IFERROR(HLOOKUP(AF3,'INCOME STATEMENT'!$C$3:$AH$256, 75, FALSE), 0)</f>
        <v/>
      </c>
      <c r="AG18" s="149">
        <f>IFERROR(HLOOKUP(AG3,'INCOME STATEMENT'!$C$3:$AH$256, 82, FALSE), 0) + IFERROR(HLOOKUP(AG3,'INCOME STATEMENT'!$C$3:$AH$256, 84, FALSE), 0) + IFERROR(HLOOKUP(AG3,'INCOME STATEMENT'!$C$3:$AH$256, 85, FALSE), 0) +  IFERROR(HLOOKUP(AG3,'INCOME STATEMENT'!$C$3:$AH$256, 86, FALSE), 0) +  IFERROR(HLOOKUP(AG3,'INCOME STATEMENT'!$C$3:$AH$256, 75, FALSE), 0)</f>
        <v/>
      </c>
      <c r="AH18" s="149">
        <f>IFERROR(HLOOKUP(AH3,'INCOME STATEMENT'!$C$3:$AH$256, 82, FALSE), 0) + IFERROR(HLOOKUP(AH3,'INCOME STATEMENT'!$C$3:$AH$256, 84, FALSE), 0) + IFERROR(HLOOKUP(AH3,'INCOME STATEMENT'!$C$3:$AH$256, 85, FALSE), 0) +  IFERROR(HLOOKUP(AH3,'INCOME STATEMENT'!$C$3:$AH$256, 86, FALSE), 0) +  IFERROR(HLOOKUP(AH3,'INCOME STATEMENT'!$C$3:$AH$256, 75, FALSE), 0)</f>
        <v/>
      </c>
      <c r="AI18" s="149">
        <f>IFERROR(HLOOKUP(AI3,'INCOME STATEMENT'!$C$3:$AH$256, 82, FALSE), 0) + IFERROR(HLOOKUP(AI3,'INCOME STATEMENT'!$C$3:$AH$256, 84, FALSE), 0) + IFERROR(HLOOKUP(AI3,'INCOME STATEMENT'!$C$3:$AH$256, 85, FALSE), 0) +  IFERROR(HLOOKUP(AI3,'INCOME STATEMENT'!$C$3:$AH$256, 86, FALSE), 0) +  IFERROR(HLOOKUP(AI3,'INCOME STATEMENT'!$C$3:$AH$256, 75, FALSE), 0)</f>
        <v/>
      </c>
      <c r="AJ18" s="149">
        <f>IFERROR(HLOOKUP(AJ3,'INCOME STATEMENT'!$C$3:$AH$256, 82, FALSE), 0) + IFERROR(HLOOKUP(AJ3,'INCOME STATEMENT'!$C$3:$AH$256, 84, FALSE), 0) + IFERROR(HLOOKUP(AJ3,'INCOME STATEMENT'!$C$3:$AH$256, 85, FALSE), 0) +  IFERROR(HLOOKUP(AJ3,'INCOME STATEMENT'!$C$3:$AH$256, 86, FALSE), 0) +  IFERROR(HLOOKUP(AJ3,'INCOME STATEMENT'!$C$3:$AH$256, 75, FALSE), 0)</f>
        <v/>
      </c>
      <c r="AK18" s="149">
        <f>IFERROR(HLOOKUP(AK3,'INCOME STATEMENT'!$C$3:$AH$256, 82, FALSE), 0) + IFERROR(HLOOKUP(AK3,'INCOME STATEMENT'!$C$3:$AH$256, 84, FALSE), 0) + IFERROR(HLOOKUP(AK3,'INCOME STATEMENT'!$C$3:$AH$256, 85, FALSE), 0) +  IFERROR(HLOOKUP(AK3,'INCOME STATEMENT'!$C$3:$AH$256, 86, FALSE), 0) +  IFERROR(HLOOKUP(AK3,'INCOME STATEMENT'!$C$3:$AH$256, 75, FALSE), 0)</f>
        <v/>
      </c>
      <c r="AL18" s="149">
        <f>IFERROR(HLOOKUP(AL3,'INCOME STATEMENT'!$C$3:$AH$256, 82, FALSE), 0) + IFERROR(HLOOKUP(AL3,'INCOME STATEMENT'!$C$3:$AH$256, 84, FALSE), 0) + IFERROR(HLOOKUP(AL3,'INCOME STATEMENT'!$C$3:$AH$256, 85, FALSE), 0) +  IFERROR(HLOOKUP(AL3,'INCOME STATEMENT'!$C$3:$AH$256, 86, FALSE), 0) +  IFERROR(HLOOKUP(AL3,'INCOME STATEMENT'!$C$3:$AH$256, 75, FALSE), 0)</f>
        <v/>
      </c>
      <c r="AM18" s="149">
        <f>IFERROR(HLOOKUP(AM3,'INCOME STATEMENT'!$C$3:$AH$256, 82, FALSE), 0) + IFERROR(HLOOKUP(AM3,'INCOME STATEMENT'!$C$3:$AH$256, 84, FALSE), 0) + IFERROR(HLOOKUP(AM3,'INCOME STATEMENT'!$C$3:$AH$256, 85, FALSE), 0) +  IFERROR(HLOOKUP(AM3,'INCOME STATEMENT'!$C$3:$AH$256, 86, FALSE), 0) +  IFERROR(HLOOKUP(AM3,'INCOME STATEMENT'!$C$3:$AH$256, 75, FALSE), 0)</f>
        <v/>
      </c>
    </row>
    <row r="19" ht="18" customFormat="1" customHeight="1" s="50" thickBot="1">
      <c r="A19" s="147" t="inlineStr">
        <is>
          <t>Cash Buffer (Days)</t>
        </is>
      </c>
      <c r="B19" s="62" t="n"/>
      <c r="C19" s="156">
        <f>IFERROR(C17/((C18/365)), 0)</f>
        <v/>
      </c>
      <c r="D19" s="156">
        <f>IFERROR(D17/((D18/365)), 0)</f>
        <v/>
      </c>
      <c r="E19" s="156">
        <f>IFERROR(E17/((E18/365)), 0)</f>
        <v/>
      </c>
      <c r="F19" s="156">
        <f>IFERROR(F17/((F18/365)), 0)</f>
        <v/>
      </c>
      <c r="G19" s="156">
        <f>IFERROR(G17/((G18/365)), 0)</f>
        <v/>
      </c>
      <c r="H19" s="156">
        <f>IFERROR(H17/((H18/365)), 0)</f>
        <v/>
      </c>
      <c r="I19" s="156">
        <f>IFERROR(I17/((I18/365)), 0)</f>
        <v/>
      </c>
      <c r="J19" s="156">
        <f>IFERROR(J17/((J18/365)), 0)</f>
        <v/>
      </c>
      <c r="K19" s="156">
        <f>IFERROR(K17/((K18/365)), 0)</f>
        <v/>
      </c>
      <c r="L19" s="156">
        <f>IFERROR(L17/((L18/365)), 0)</f>
        <v/>
      </c>
      <c r="M19" s="156">
        <f>IFERROR(M17/((M18/365)), 0)</f>
        <v/>
      </c>
      <c r="N19" s="156">
        <f>IFERROR(N17/((N18/365)), 0)</f>
        <v/>
      </c>
      <c r="O19" s="156">
        <f>IFERROR(O17/((O18/365)), 0)</f>
        <v/>
      </c>
      <c r="P19" s="156">
        <f>IFERROR(P17/((P18/365)), 0)</f>
        <v/>
      </c>
      <c r="Q19" s="156">
        <f>IFERROR(Q17/((Q18/365)), 0)</f>
        <v/>
      </c>
      <c r="R19" s="156">
        <f>IFERROR(R17/((R18/365)), 0)</f>
        <v/>
      </c>
      <c r="S19" s="156">
        <f>IFERROR(S17/((S18/365)), 0)</f>
        <v/>
      </c>
      <c r="T19" s="156">
        <f>IFERROR(T17/((T18/365)), 0)</f>
        <v/>
      </c>
      <c r="U19" s="156">
        <f>IFERROR(U17/((U18/365)), 0)</f>
        <v/>
      </c>
      <c r="V19" s="156">
        <f>IFERROR(V17/((V18/365)), 0)</f>
        <v/>
      </c>
      <c r="W19" s="156">
        <f>IFERROR(W17/((W18/365)), 0)</f>
        <v/>
      </c>
      <c r="X19" s="156">
        <f>IFERROR(X17/((X18/365)), 0)</f>
        <v/>
      </c>
      <c r="Y19" s="156">
        <f>IFERROR(Y17/((Y18/365)), 0)</f>
        <v/>
      </c>
      <c r="Z19" s="156">
        <f>IFERROR(Z17/((Z18/365)), 0)</f>
        <v/>
      </c>
      <c r="AA19" s="156">
        <f>IFERROR(AA17/((AA18/365)), 0)</f>
        <v/>
      </c>
      <c r="AB19" s="156">
        <f>IFERROR(AB17/((AB18/365)), 0)</f>
        <v/>
      </c>
      <c r="AC19" s="156">
        <f>IFERROR(AC17/((AC18/365)), 0)</f>
        <v/>
      </c>
      <c r="AD19" s="156">
        <f>IFERROR(AD17/((AD18/365)), 0)</f>
        <v/>
      </c>
      <c r="AE19" s="156">
        <f>IFERROR(AE17/((AE18/365)), 0)</f>
        <v/>
      </c>
      <c r="AF19" s="156">
        <f>IFERROR(AF17/((AF18/365)), 0)</f>
        <v/>
      </c>
      <c r="AG19" s="156">
        <f>IFERROR(AG17/((AG18/365)), 0)</f>
        <v/>
      </c>
      <c r="AH19" s="156">
        <f>IFERROR(AH17/((AH18/365)), 0)</f>
        <v/>
      </c>
      <c r="AI19" s="156">
        <f>IFERROR(AI17/((AI18/365)), 0)</f>
        <v/>
      </c>
      <c r="AJ19" s="156">
        <f>IFERROR(AJ17/((AJ18/365)), 0)</f>
        <v/>
      </c>
      <c r="AK19" s="156">
        <f>IFERROR(AK17/((AK18/365)), 0)</f>
        <v/>
      </c>
      <c r="AL19" s="156">
        <f>IFERROR(AL17/((AL18/365)), 0)</f>
        <v/>
      </c>
      <c r="AM19" s="156">
        <f>IFERROR(AM17/((AM18/365)), 0)</f>
        <v/>
      </c>
    </row>
    <row r="20" ht="18" customFormat="1" customHeight="1" s="50" thickBot="1">
      <c r="A20" s="143" t="inlineStr">
        <is>
          <t>Cash to Deposit (%)</t>
        </is>
      </c>
      <c r="B20" s="62" t="n"/>
      <c r="C20" s="95">
        <f>IFERROR(C17/C135, 0)</f>
        <v/>
      </c>
      <c r="D20" s="95">
        <f>IFERROR(D17/D135, 0)</f>
        <v/>
      </c>
      <c r="E20" s="95">
        <f>IFERROR(E17/E135, 0)</f>
        <v/>
      </c>
      <c r="F20" s="95">
        <f>IFERROR(F17/F135, 0)</f>
        <v/>
      </c>
      <c r="G20" s="95">
        <f>IFERROR(G17/G135, 0)</f>
        <v/>
      </c>
      <c r="H20" s="95">
        <f>IFERROR(H17/H135, 0)</f>
        <v/>
      </c>
      <c r="I20" s="95">
        <f>IFERROR(I17/I135, 0)</f>
        <v/>
      </c>
      <c r="J20" s="95">
        <f>IFERROR(J17/J135, 0)</f>
        <v/>
      </c>
      <c r="K20" s="95">
        <f>IFERROR(K17/K135, 0)</f>
        <v/>
      </c>
      <c r="L20" s="95">
        <f>IFERROR(L17/L135, 0)</f>
        <v/>
      </c>
      <c r="M20" s="95">
        <f>IFERROR(M17/M135, 0)</f>
        <v/>
      </c>
      <c r="N20" s="95">
        <f>IFERROR(N17/N135, 0)</f>
        <v/>
      </c>
      <c r="O20" s="95">
        <f>IFERROR(O17/O135, 0)</f>
        <v/>
      </c>
      <c r="P20" s="95">
        <f>IFERROR(P17/P135, 0)</f>
        <v/>
      </c>
      <c r="Q20" s="95">
        <f>IFERROR(Q17/Q135, 0)</f>
        <v/>
      </c>
      <c r="R20" s="95">
        <f>IFERROR(R17/R135, 0)</f>
        <v/>
      </c>
      <c r="S20" s="95">
        <f>IFERROR(S17/S135, 0)</f>
        <v/>
      </c>
      <c r="T20" s="95">
        <f>IFERROR(T17/T135, 0)</f>
        <v/>
      </c>
      <c r="U20" s="95">
        <f>IFERROR(U17/U135, 0)</f>
        <v/>
      </c>
      <c r="V20" s="95">
        <f>IFERROR(V17/V135, 0)</f>
        <v/>
      </c>
      <c r="W20" s="95">
        <f>IFERROR(W17/W135, 0)</f>
        <v/>
      </c>
      <c r="X20" s="95">
        <f>IFERROR(X17/X135, 0)</f>
        <v/>
      </c>
      <c r="Y20" s="95">
        <f>IFERROR(Y17/Y135, 0)</f>
        <v/>
      </c>
      <c r="Z20" s="95">
        <f>IFERROR(Z17/Z135, 0)</f>
        <v/>
      </c>
      <c r="AA20" s="95">
        <f>IFERROR(AA17/AA135, 0)</f>
        <v/>
      </c>
      <c r="AB20" s="95">
        <f>IFERROR(AB17/AB135, 0)</f>
        <v/>
      </c>
      <c r="AC20" s="95">
        <f>IFERROR(AC17/AC135, 0)</f>
        <v/>
      </c>
      <c r="AD20" s="95">
        <f>IFERROR(AD17/AD135, 0)</f>
        <v/>
      </c>
      <c r="AE20" s="95">
        <f>IFERROR(AE17/AE135, 0)</f>
        <v/>
      </c>
      <c r="AF20" s="95">
        <f>IFERROR(AF17/AF135, 0)</f>
        <v/>
      </c>
      <c r="AG20" s="95">
        <f>IFERROR(AG17/AG135, 0)</f>
        <v/>
      </c>
      <c r="AH20" s="95">
        <f>IFERROR(AH17/AH135, 0)</f>
        <v/>
      </c>
      <c r="AI20" s="95">
        <f>IFERROR(AI17/AI135, 0)</f>
        <v/>
      </c>
      <c r="AJ20" s="95">
        <f>IFERROR(AJ17/AJ135, 0)</f>
        <v/>
      </c>
      <c r="AK20" s="95">
        <f>IFERROR(AK17/AK135, 0)</f>
        <v/>
      </c>
      <c r="AL20" s="95">
        <f>IFERROR(AL17/AL135, 0)</f>
        <v/>
      </c>
      <c r="AM20" s="95">
        <f>IFERROR(AM17/AM135, 0)</f>
        <v/>
      </c>
    </row>
    <row r="21" ht="18" customHeight="1" s="173" thickBot="1">
      <c r="A21" s="38" t="inlineStr">
        <is>
          <t>Piutang asuransi</t>
        </is>
      </c>
      <c r="B21" s="38" t="n"/>
      <c r="C21" s="155">
        <f>C22+C23-C24</f>
        <v/>
      </c>
      <c r="D21" s="155">
        <f>D22+D23-D24</f>
        <v/>
      </c>
      <c r="E21" s="155">
        <f>E22+E23-E24</f>
        <v/>
      </c>
      <c r="F21" s="155">
        <f>F22+F23-F24</f>
        <v/>
      </c>
      <c r="G21" s="155">
        <f>G22+G23-G24</f>
        <v/>
      </c>
      <c r="H21" s="155">
        <f>H22+H23-H24</f>
        <v/>
      </c>
      <c r="I21" s="155">
        <f>I22+I23-I24</f>
        <v/>
      </c>
      <c r="J21" s="155">
        <f>J22+J23-J24</f>
        <v/>
      </c>
      <c r="K21" s="155">
        <f>K22+K23-K24</f>
        <v/>
      </c>
      <c r="L21" s="155">
        <f>L22+L23-L24</f>
        <v/>
      </c>
      <c r="M21" s="155">
        <f>M22+M23-M24</f>
        <v/>
      </c>
      <c r="N21" s="155">
        <f>N22+N23-N24</f>
        <v/>
      </c>
      <c r="O21" s="155">
        <f>O22+O23-O24</f>
        <v/>
      </c>
      <c r="P21" s="155">
        <f>P22+P23-P24</f>
        <v/>
      </c>
      <c r="Q21" s="155">
        <f>Q22+Q23-Q24</f>
        <v/>
      </c>
      <c r="R21" s="155">
        <f>R22+R23-R24</f>
        <v/>
      </c>
      <c r="S21" s="155">
        <f>S22+S23-S24</f>
        <v/>
      </c>
      <c r="T21" s="155">
        <f>T22+T23-T24</f>
        <v/>
      </c>
      <c r="U21" s="155">
        <f>U22+U23-U24</f>
        <v/>
      </c>
      <c r="V21" s="155">
        <f>V22+V23-V24</f>
        <v/>
      </c>
      <c r="W21" s="155">
        <f>W22+W23-W24</f>
        <v/>
      </c>
      <c r="X21" s="155">
        <f>X22+X23-X24</f>
        <v/>
      </c>
      <c r="Y21" s="155">
        <f>Y22+Y23-Y24</f>
        <v/>
      </c>
      <c r="Z21" s="155">
        <f>Z22+Z23-Z24</f>
        <v/>
      </c>
      <c r="AA21" s="155">
        <f>AA22+AA23-AA24</f>
        <v/>
      </c>
      <c r="AB21" s="155">
        <f>AB22+AB23-AB24</f>
        <v/>
      </c>
      <c r="AC21" s="155">
        <f>AC22+AC23-AC24</f>
        <v/>
      </c>
      <c r="AD21" s="155">
        <f>AD22+AD23-AD24</f>
        <v/>
      </c>
      <c r="AE21" s="155">
        <f>AE22+AE23-AE24</f>
        <v/>
      </c>
      <c r="AF21" s="155">
        <f>AF22+AF23-AF24</f>
        <v/>
      </c>
      <c r="AG21" s="155">
        <f>AG22+AG23-AG24</f>
        <v/>
      </c>
      <c r="AH21" s="155">
        <f>AH22+AH23-AH24</f>
        <v/>
      </c>
      <c r="AI21" s="155">
        <f>AI22+AI23-AI24</f>
        <v/>
      </c>
      <c r="AJ21" s="155">
        <f>AJ22+AJ23-AJ24</f>
        <v/>
      </c>
      <c r="AK21" s="155">
        <f>AK22+AK23-AK24</f>
        <v/>
      </c>
      <c r="AL21" s="155">
        <f>AL22+AL23-AL24</f>
        <v/>
      </c>
      <c r="AM21" s="155">
        <f>AM22+AM23-AM24</f>
        <v/>
      </c>
    </row>
    <row r="22" hidden="1" ht="18" customHeight="1" s="173" thickBot="1">
      <c r="A22" s="39" t="inlineStr">
        <is>
          <t>Piutang asuransi pihak ketiga</t>
        </is>
      </c>
      <c r="B22" s="39" t="n"/>
      <c r="C22" s="37" t="inlineStr"/>
      <c r="D22" s="37" t="inlineStr"/>
      <c r="E22" s="37" t="inlineStr"/>
      <c r="F22" s="37" t="inlineStr"/>
      <c r="G22" s="37" t="inlineStr"/>
      <c r="H22" s="37" t="inlineStr"/>
      <c r="I22" s="37" t="inlineStr"/>
      <c r="J22" s="37" t="inlineStr"/>
      <c r="K22" s="37" t="n"/>
      <c r="L22" s="37" t="n"/>
      <c r="M22" s="37" t="n"/>
      <c r="N22" s="37" t="n"/>
      <c r="O22" s="37" t="n"/>
      <c r="P22" s="37" t="n"/>
      <c r="Q22" s="37" t="n"/>
      <c r="R22" s="37" t="n"/>
      <c r="S22" s="37" t="n"/>
      <c r="T22" s="37" t="n"/>
      <c r="U22" s="37" t="n"/>
      <c r="V22" s="37" t="n"/>
      <c r="W22" s="37" t="n"/>
      <c r="X22" s="37" t="n"/>
      <c r="Y22" s="37" t="n"/>
      <c r="Z22" s="37" t="n"/>
      <c r="AA22" s="37" t="n"/>
      <c r="AB22" s="37" t="n"/>
      <c r="AC22" s="37" t="n"/>
      <c r="AD22" s="37" t="n"/>
      <c r="AE22" s="37" t="n"/>
      <c r="AF22" s="37" t="n"/>
      <c r="AG22" s="37" t="n"/>
      <c r="AH22" s="37" t="n"/>
      <c r="AI22" s="37" t="n"/>
      <c r="AJ22" s="37" t="n"/>
      <c r="AK22" s="37" t="n"/>
      <c r="AL22" s="37" t="n"/>
      <c r="AM22" s="37" t="n"/>
    </row>
    <row r="23" hidden="1" ht="18" customHeight="1" s="173" thickBot="1">
      <c r="A23" s="39" t="inlineStr">
        <is>
          <t>Piutang asuransi pihak berelasi</t>
        </is>
      </c>
      <c r="B23" s="39" t="n"/>
      <c r="C23" s="37" t="inlineStr"/>
      <c r="D23" s="37" t="inlineStr"/>
      <c r="E23" s="37" t="inlineStr"/>
      <c r="F23" s="37" t="inlineStr"/>
      <c r="G23" s="37" t="inlineStr"/>
      <c r="H23" s="37" t="inlineStr"/>
      <c r="I23" s="37" t="inlineStr"/>
      <c r="J23" s="37" t="inlineStr"/>
      <c r="K23" s="37" t="n"/>
      <c r="L23" s="37" t="n"/>
      <c r="M23" s="37" t="n"/>
      <c r="N23" s="37" t="n"/>
      <c r="O23" s="37" t="n"/>
      <c r="P23" s="37" t="n"/>
      <c r="Q23" s="37" t="n"/>
      <c r="R23" s="37" t="n"/>
      <c r="S23" s="37" t="n"/>
      <c r="T23" s="37" t="n"/>
      <c r="U23" s="37" t="n"/>
      <c r="V23" s="37" t="n"/>
      <c r="W23" s="37" t="n"/>
      <c r="X23" s="37" t="n"/>
      <c r="Y23" s="37" t="n"/>
      <c r="Z23" s="37" t="n"/>
      <c r="AA23" s="37" t="n"/>
      <c r="AB23" s="37" t="n"/>
      <c r="AC23" s="37" t="n"/>
      <c r="AD23" s="37" t="n"/>
      <c r="AE23" s="37" t="n"/>
      <c r="AF23" s="37" t="n"/>
      <c r="AG23" s="37" t="n"/>
      <c r="AH23" s="37" t="n"/>
      <c r="AI23" s="37" t="n"/>
      <c r="AJ23" s="37" t="n"/>
      <c r="AK23" s="37" t="n"/>
      <c r="AL23" s="37" t="n"/>
      <c r="AM23" s="37" t="n"/>
    </row>
    <row r="24" hidden="1" ht="35" customHeight="1" s="173" thickBot="1">
      <c r="A24" s="39" t="inlineStr">
        <is>
          <t>Cadangan kerugian penurunan nilai pada piutang asuransi</t>
        </is>
      </c>
      <c r="B24" s="39" t="n"/>
      <c r="C24" s="40" t="inlineStr"/>
      <c r="D24" s="40" t="inlineStr"/>
      <c r="E24" s="40" t="inlineStr"/>
      <c r="F24" s="40" t="inlineStr"/>
      <c r="G24" s="40" t="inlineStr"/>
      <c r="H24" s="40" t="inlineStr"/>
      <c r="I24" s="40" t="inlineStr"/>
      <c r="J24" s="40" t="inlineStr"/>
      <c r="K24" s="40" t="n"/>
      <c r="L24" s="40" t="n"/>
      <c r="M24" s="40" t="n"/>
      <c r="N24" s="40" t="n"/>
      <c r="O24" s="40" t="n"/>
      <c r="P24" s="40" t="n"/>
      <c r="Q24" s="40" t="n"/>
      <c r="R24" s="40" t="n"/>
      <c r="S24" s="40" t="n"/>
      <c r="T24" s="40" t="n"/>
      <c r="U24" s="40" t="n"/>
      <c r="V24" s="40" t="n"/>
      <c r="W24" s="40" t="n"/>
      <c r="X24" s="40" t="n"/>
      <c r="Y24" s="40" t="n"/>
      <c r="Z24" s="40" t="n"/>
      <c r="AA24" s="40" t="n"/>
      <c r="AB24" s="40" t="n"/>
      <c r="AC24" s="40" t="n"/>
      <c r="AD24" s="40" t="n"/>
      <c r="AE24" s="40" t="n"/>
      <c r="AF24" s="40" t="n"/>
      <c r="AG24" s="40" t="n"/>
      <c r="AH24" s="40" t="n"/>
      <c r="AI24" s="40" t="n"/>
      <c r="AJ24" s="40" t="n"/>
      <c r="AK24" s="40" t="n"/>
      <c r="AL24" s="40" t="n"/>
      <c r="AM24" s="40" t="n"/>
    </row>
    <row r="25" hidden="1" ht="18" customHeight="1" s="173" thickBot="1">
      <c r="A25" s="36" t="inlineStr">
        <is>
          <t>Biaya akuisisi tangguhan</t>
        </is>
      </c>
      <c r="B25" s="36" t="n"/>
      <c r="C25" s="37" t="inlineStr"/>
      <c r="D25" s="37" t="inlineStr"/>
      <c r="E25" s="37" t="inlineStr"/>
      <c r="F25" s="37" t="inlineStr"/>
      <c r="G25" s="37" t="inlineStr"/>
      <c r="H25" s="37" t="inlineStr"/>
      <c r="I25" s="37" t="inlineStr"/>
      <c r="J25" s="37" t="inlineStr"/>
      <c r="K25" s="37" t="n"/>
      <c r="L25" s="37" t="n"/>
      <c r="M25" s="37" t="n"/>
      <c r="N25" s="37" t="n"/>
      <c r="O25" s="37" t="n"/>
      <c r="P25" s="37" t="n"/>
      <c r="Q25" s="37" t="n"/>
      <c r="R25" s="37" t="n"/>
      <c r="S25" s="37" t="n"/>
      <c r="T25" s="37" t="n"/>
      <c r="U25" s="37" t="n"/>
      <c r="V25" s="37" t="n"/>
      <c r="W25" s="37" t="n"/>
      <c r="X25" s="37" t="n"/>
      <c r="Y25" s="37" t="n"/>
      <c r="Z25" s="37" t="n"/>
      <c r="AA25" s="37" t="n"/>
      <c r="AB25" s="37" t="n"/>
      <c r="AC25" s="37" t="n"/>
      <c r="AD25" s="37" t="n"/>
      <c r="AE25" s="37" t="n"/>
      <c r="AF25" s="37" t="n"/>
      <c r="AG25" s="37" t="n"/>
      <c r="AH25" s="37" t="n"/>
      <c r="AI25" s="37" t="n"/>
      <c r="AJ25" s="37" t="n"/>
      <c r="AK25" s="37" t="n"/>
      <c r="AL25" s="37" t="n"/>
      <c r="AM25" s="37" t="n"/>
    </row>
    <row r="26" hidden="1" ht="35" customHeight="1" s="173" thickBot="1">
      <c r="A26" s="36" t="inlineStr">
        <is>
          <t>Deposito pada lembaga kliring dan penjaminan</t>
        </is>
      </c>
      <c r="B26" s="36" t="n"/>
      <c r="C26" s="37" t="inlineStr"/>
      <c r="D26" s="37" t="inlineStr"/>
      <c r="E26" s="37" t="inlineStr"/>
      <c r="F26" s="37" t="inlineStr"/>
      <c r="G26" s="37" t="inlineStr"/>
      <c r="H26" s="37" t="inlineStr"/>
      <c r="I26" s="37" t="inlineStr"/>
      <c r="J26" s="37" t="inlineStr"/>
      <c r="K26" s="37" t="n"/>
      <c r="L26" s="37" t="n"/>
      <c r="M26" s="37" t="n"/>
      <c r="N26" s="37" t="n"/>
      <c r="O26" s="37" t="n"/>
      <c r="P26" s="37" t="n"/>
      <c r="Q26" s="37" t="n"/>
      <c r="R26" s="37" t="n"/>
      <c r="S26" s="37" t="n"/>
      <c r="T26" s="37" t="n"/>
      <c r="U26" s="37" t="n"/>
      <c r="V26" s="37" t="n"/>
      <c r="W26" s="37" t="n"/>
      <c r="X26" s="37" t="n"/>
      <c r="Y26" s="37" t="n"/>
      <c r="Z26" s="37" t="n"/>
      <c r="AA26" s="37" t="n"/>
      <c r="AB26" s="37" t="n"/>
      <c r="AC26" s="37" t="n"/>
      <c r="AD26" s="37" t="n"/>
      <c r="AE26" s="37" t="n"/>
      <c r="AF26" s="37" t="n"/>
      <c r="AG26" s="37" t="n"/>
      <c r="AH26" s="37" t="n"/>
      <c r="AI26" s="37" t="n"/>
      <c r="AJ26" s="37" t="n"/>
      <c r="AK26" s="37" t="n"/>
      <c r="AL26" s="37" t="n"/>
      <c r="AM26" s="37" t="n"/>
    </row>
    <row r="27" ht="18" customHeight="1" s="173" thickBot="1">
      <c r="A27" s="38" t="inlineStr">
        <is>
          <t>Efek-efek yang diperdagangkan</t>
        </is>
      </c>
      <c r="B27" s="38" t="n"/>
      <c r="C27" s="155">
        <f>C28+C29-C30</f>
        <v/>
      </c>
      <c r="D27" s="155">
        <f>D28+D29-D30</f>
        <v/>
      </c>
      <c r="E27" s="155">
        <f>E28+E29-E30</f>
        <v/>
      </c>
      <c r="F27" s="155">
        <f>F28+F29-F30</f>
        <v/>
      </c>
      <c r="G27" s="155">
        <f>G28+G29-G30</f>
        <v/>
      </c>
      <c r="H27" s="155">
        <f>H28+H29-H30</f>
        <v/>
      </c>
      <c r="I27" s="155">
        <f>I28+I29-I30</f>
        <v/>
      </c>
      <c r="J27" s="155">
        <f>J28+J29-J30</f>
        <v/>
      </c>
      <c r="K27" s="155">
        <f>K28+K29-K30</f>
        <v/>
      </c>
      <c r="L27" s="155">
        <f>L28+L29-L30</f>
        <v/>
      </c>
      <c r="M27" s="155">
        <f>M28+M29-M30</f>
        <v/>
      </c>
      <c r="N27" s="155">
        <f>N28+N29-N30</f>
        <v/>
      </c>
      <c r="O27" s="155">
        <f>O28+O29-O30</f>
        <v/>
      </c>
      <c r="P27" s="155">
        <f>P28+P29-P30</f>
        <v/>
      </c>
      <c r="Q27" s="155">
        <f>Q28+Q29-Q30</f>
        <v/>
      </c>
      <c r="R27" s="155">
        <f>R28+R29-R30</f>
        <v/>
      </c>
      <c r="S27" s="155">
        <f>S28+S29-S30</f>
        <v/>
      </c>
      <c r="T27" s="155">
        <f>T28+T29-T30</f>
        <v/>
      </c>
      <c r="U27" s="155">
        <f>U28+U29-U30</f>
        <v/>
      </c>
      <c r="V27" s="155">
        <f>V28+V29-V30</f>
        <v/>
      </c>
      <c r="W27" s="155">
        <f>W28+W29-W30</f>
        <v/>
      </c>
      <c r="X27" s="155">
        <f>X28+X29-X30</f>
        <v/>
      </c>
      <c r="Y27" s="155">
        <f>Y28+Y29-Y30</f>
        <v/>
      </c>
      <c r="Z27" s="155">
        <f>Z28+Z29-Z30</f>
        <v/>
      </c>
      <c r="AA27" s="155">
        <f>AA28+AA29-AA30</f>
        <v/>
      </c>
      <c r="AB27" s="155">
        <f>AB28+AB29-AB30</f>
        <v/>
      </c>
      <c r="AC27" s="155">
        <f>AC28+AC29-AC30</f>
        <v/>
      </c>
      <c r="AD27" s="155">
        <f>AD28+AD29-AD30</f>
        <v/>
      </c>
      <c r="AE27" s="155">
        <f>AE28+AE29-AE30</f>
        <v/>
      </c>
      <c r="AF27" s="155">
        <f>AF28+AF29-AF30</f>
        <v/>
      </c>
      <c r="AG27" s="155">
        <f>AG28+AG29-AG30</f>
        <v/>
      </c>
      <c r="AH27" s="155">
        <f>AH28+AH29-AH30</f>
        <v/>
      </c>
      <c r="AI27" s="155">
        <f>AI28+AI29-AI30</f>
        <v/>
      </c>
      <c r="AJ27" s="155">
        <f>AJ28+AJ29-AJ30</f>
        <v/>
      </c>
      <c r="AK27" s="155">
        <f>AK28+AK29-AK30</f>
        <v/>
      </c>
      <c r="AL27" s="155">
        <f>AL28+AL29-AL30</f>
        <v/>
      </c>
      <c r="AM27" s="155">
        <f>AM28+AM29-AM30</f>
        <v/>
      </c>
    </row>
    <row r="28" ht="35" customHeight="1" s="173" thickBot="1">
      <c r="A28" s="39" t="inlineStr">
        <is>
          <t>Efek-efek yang diperdagangkan pihak ketiga</t>
        </is>
      </c>
      <c r="B28" s="39" t="n"/>
      <c r="C28" s="37" t="n">
        <v>6806.407</v>
      </c>
      <c r="D28" s="37" t="n">
        <v>10568.519</v>
      </c>
      <c r="E28" s="37" t="n">
        <v>14672.468</v>
      </c>
      <c r="F28" s="37" t="n">
        <v>21105.227</v>
      </c>
      <c r="G28" s="37" t="n">
        <v>18650.367</v>
      </c>
      <c r="H28" s="37" t="n">
        <v>17038.501</v>
      </c>
      <c r="I28" s="37" t="n">
        <v>27981.308</v>
      </c>
      <c r="J28" s="37" t="n">
        <v>25684.516</v>
      </c>
      <c r="K28" s="37" t="n"/>
      <c r="L28" s="37" t="n"/>
      <c r="M28" s="37" t="n"/>
      <c r="N28" s="37" t="n"/>
      <c r="O28" s="37" t="n"/>
      <c r="P28" s="37" t="n"/>
      <c r="Q28" s="37" t="n"/>
      <c r="R28" s="37" t="n"/>
      <c r="S28" s="37" t="n"/>
      <c r="T28" s="37" t="n"/>
      <c r="U28" s="37" t="n"/>
      <c r="V28" s="37" t="n"/>
      <c r="W28" s="37" t="n"/>
      <c r="X28" s="37" t="n"/>
      <c r="Y28" s="37" t="n"/>
      <c r="Z28" s="37" t="n"/>
      <c r="AA28" s="37" t="n"/>
      <c r="AB28" s="37" t="n"/>
      <c r="AC28" s="37" t="n"/>
      <c r="AD28" s="37" t="n"/>
      <c r="AE28" s="37" t="n"/>
      <c r="AF28" s="37" t="n"/>
      <c r="AG28" s="37" t="n"/>
      <c r="AH28" s="37" t="n"/>
      <c r="AI28" s="37" t="n"/>
      <c r="AJ28" s="37" t="n"/>
      <c r="AK28" s="37" t="n"/>
      <c r="AL28" s="37" t="n"/>
      <c r="AM28" s="37" t="n"/>
    </row>
    <row r="29" ht="35" customHeight="1" s="173" thickBot="1">
      <c r="A29" s="39" t="inlineStr">
        <is>
          <t>Efek-efek yang diperdagangkan pihak berelasi</t>
        </is>
      </c>
      <c r="B29" s="39" t="n"/>
      <c r="C29" s="37" t="inlineStr"/>
      <c r="D29" s="37" t="n">
        <v>86.105</v>
      </c>
      <c r="E29" s="37" t="n">
        <v>132.188</v>
      </c>
      <c r="F29" s="37" t="n">
        <v>170.562</v>
      </c>
      <c r="G29" s="37" t="n">
        <v>185.51</v>
      </c>
      <c r="H29" s="37" t="n">
        <v>0</v>
      </c>
      <c r="I29" s="37" t="inlineStr"/>
      <c r="J29" s="37" t="n">
        <v>0</v>
      </c>
      <c r="K29" s="37" t="n"/>
      <c r="L29" s="37" t="n"/>
      <c r="M29" s="37" t="n"/>
      <c r="N29" s="37" t="n"/>
      <c r="O29" s="37" t="n"/>
      <c r="P29" s="37" t="n"/>
      <c r="Q29" s="37" t="n"/>
      <c r="R29" s="37" t="n"/>
      <c r="S29" s="37" t="n"/>
      <c r="T29" s="37" t="n"/>
      <c r="U29" s="37" t="n"/>
      <c r="V29" s="37" t="n"/>
      <c r="W29" s="37" t="n"/>
      <c r="X29" s="37" t="n"/>
      <c r="Y29" s="37" t="n"/>
      <c r="Z29" s="37" t="n"/>
      <c r="AA29" s="37" t="n"/>
      <c r="AB29" s="37" t="n"/>
      <c r="AC29" s="37" t="n"/>
      <c r="AD29" s="37" t="n"/>
      <c r="AE29" s="37" t="n"/>
      <c r="AF29" s="37" t="n"/>
      <c r="AG29" s="37" t="n"/>
      <c r="AH29" s="37" t="n"/>
      <c r="AI29" s="37" t="n"/>
      <c r="AJ29" s="37" t="n"/>
      <c r="AK29" s="37" t="n"/>
      <c r="AL29" s="37" t="n"/>
      <c r="AM29" s="37" t="n"/>
    </row>
    <row r="30" ht="52" customHeight="1" s="173" thickBot="1">
      <c r="A30" s="39" t="inlineStr">
        <is>
          <t>Cadangan kerugian penurunan nilai pada efek-efek yang diperdagangkan</t>
        </is>
      </c>
      <c r="B30" s="39" t="n"/>
      <c r="C30" s="40" t="inlineStr"/>
      <c r="D30" s="40" t="n">
        <v>0.006</v>
      </c>
      <c r="E30" s="40" t="n">
        <v>0.291</v>
      </c>
      <c r="F30" s="40" t="n">
        <v>0.483</v>
      </c>
      <c r="G30" s="40" t="n">
        <v>0.999</v>
      </c>
      <c r="H30" s="40" t="n">
        <v>0.799</v>
      </c>
      <c r="I30" s="40" t="n">
        <v>0.593</v>
      </c>
      <c r="J30" s="40" t="n">
        <v>0.07099999999999999</v>
      </c>
      <c r="K30" s="40" t="n"/>
      <c r="L30" s="40" t="n"/>
      <c r="M30" s="40" t="n"/>
      <c r="N30" s="40" t="n"/>
      <c r="O30" s="40" t="n"/>
      <c r="P30" s="40" t="n"/>
      <c r="Q30" s="40" t="n"/>
      <c r="R30" s="40" t="n"/>
      <c r="S30" s="40" t="n"/>
      <c r="T30" s="40" t="n"/>
      <c r="U30" s="40" t="n"/>
      <c r="V30" s="40" t="n"/>
      <c r="W30" s="40" t="n"/>
      <c r="X30" s="40" t="n"/>
      <c r="Y30" s="40" t="n"/>
      <c r="Z30" s="40" t="n"/>
      <c r="AA30" s="40" t="n"/>
      <c r="AB30" s="40" t="n"/>
      <c r="AC30" s="40" t="n"/>
      <c r="AD30" s="40" t="n"/>
      <c r="AE30" s="40" t="n"/>
      <c r="AF30" s="40" t="n"/>
      <c r="AG30" s="40" t="n"/>
      <c r="AH30" s="40" t="n"/>
      <c r="AI30" s="40" t="n"/>
      <c r="AJ30" s="40" t="n"/>
      <c r="AK30" s="40" t="n"/>
      <c r="AL30" s="40" t="n"/>
      <c r="AM30" s="40" t="n"/>
    </row>
    <row r="31" hidden="1" ht="35" customHeight="1" s="173" thickBot="1">
      <c r="A31" s="36" t="inlineStr">
        <is>
          <t>Investasi pemegang polis pada kontrak unit-linked</t>
        </is>
      </c>
      <c r="B31" s="36" t="n"/>
      <c r="C31" s="37" t="inlineStr"/>
      <c r="D31" s="37" t="inlineStr"/>
      <c r="E31" s="37" t="inlineStr"/>
      <c r="F31" s="37" t="inlineStr"/>
      <c r="G31" s="37" t="inlineStr"/>
      <c r="H31" s="37" t="inlineStr"/>
      <c r="I31" s="37" t="inlineStr"/>
      <c r="J31" s="37" t="inlineStr"/>
      <c r="K31" s="37" t="n"/>
      <c r="L31" s="37" t="n"/>
      <c r="M31" s="37" t="n"/>
      <c r="N31" s="37" t="n"/>
      <c r="O31" s="37" t="n"/>
      <c r="P31" s="37" t="n"/>
      <c r="Q31" s="37" t="n"/>
      <c r="R31" s="37" t="n"/>
      <c r="S31" s="37" t="n"/>
      <c r="T31" s="37" t="n"/>
      <c r="U31" s="37" t="n"/>
      <c r="V31" s="37" t="n"/>
      <c r="W31" s="37" t="n"/>
      <c r="X31" s="37" t="n"/>
      <c r="Y31" s="37" t="n"/>
      <c r="Z31" s="37" t="n"/>
      <c r="AA31" s="37" t="n"/>
      <c r="AB31" s="37" t="n"/>
      <c r="AC31" s="37" t="n"/>
      <c r="AD31" s="37" t="n"/>
      <c r="AE31" s="37" t="n"/>
      <c r="AF31" s="37" t="n"/>
      <c r="AG31" s="37" t="n"/>
      <c r="AH31" s="37" t="n"/>
      <c r="AI31" s="37" t="n"/>
      <c r="AJ31" s="37" t="n"/>
      <c r="AK31" s="37" t="n"/>
      <c r="AL31" s="37" t="n"/>
      <c r="AM31" s="37" t="n"/>
    </row>
    <row r="32" ht="35" customHeight="1" s="173" thickBot="1">
      <c r="A32" s="36" t="inlineStr">
        <is>
          <t>Efek yang dibeli dengan janji dijual kembali</t>
        </is>
      </c>
      <c r="B32" s="36" t="n"/>
      <c r="C32" s="37" t="n">
        <v>1591.672</v>
      </c>
      <c r="D32" s="37" t="inlineStr"/>
      <c r="E32" s="37" t="inlineStr"/>
      <c r="F32" s="37" t="inlineStr"/>
      <c r="G32" s="37" t="inlineStr"/>
      <c r="H32" s="37" t="inlineStr"/>
      <c r="I32" s="37" t="n">
        <v>468.188</v>
      </c>
      <c r="J32" s="37" t="n">
        <v>1683.826</v>
      </c>
      <c r="K32" s="37" t="n"/>
      <c r="L32" s="37" t="n"/>
      <c r="M32" s="37" t="n"/>
      <c r="N32" s="37" t="n"/>
      <c r="O32" s="37" t="n"/>
      <c r="P32" s="37" t="n"/>
      <c r="Q32" s="37" t="n"/>
      <c r="R32" s="37" t="n"/>
      <c r="S32" s="37" t="n"/>
      <c r="T32" s="37" t="n"/>
      <c r="U32" s="37" t="n"/>
      <c r="V32" s="37" t="n"/>
      <c r="W32" s="37" t="n"/>
      <c r="X32" s="37" t="n"/>
      <c r="Y32" s="37" t="n"/>
      <c r="Z32" s="37" t="n"/>
      <c r="AA32" s="37" t="n"/>
      <c r="AB32" s="37" t="n"/>
      <c r="AC32" s="37" t="n"/>
      <c r="AD32" s="37" t="n"/>
      <c r="AE32" s="37" t="n"/>
      <c r="AF32" s="37" t="n"/>
      <c r="AG32" s="37" t="n"/>
      <c r="AH32" s="37" t="n"/>
      <c r="AI32" s="37" t="n"/>
      <c r="AJ32" s="37" t="n"/>
      <c r="AK32" s="37" t="n"/>
      <c r="AL32" s="37" t="n"/>
      <c r="AM32" s="37" t="n"/>
    </row>
    <row r="33" ht="35" customHeight="1" s="173" thickBot="1">
      <c r="A33" s="38" t="inlineStr">
        <is>
          <t>Wesel ekspor dan tagihan lainnya</t>
        </is>
      </c>
      <c r="B33" s="38" t="n"/>
      <c r="C33" s="155">
        <f>C34+C35-C36</f>
        <v/>
      </c>
      <c r="D33" s="155">
        <f>D34+D35-D36</f>
        <v/>
      </c>
      <c r="E33" s="155">
        <f>E34+E35-E36</f>
        <v/>
      </c>
      <c r="F33" s="155">
        <f>F34+F35-F36</f>
        <v/>
      </c>
      <c r="G33" s="155">
        <f>G34+G35-G36</f>
        <v/>
      </c>
      <c r="H33" s="155">
        <f>H34+H35-H36</f>
        <v/>
      </c>
      <c r="I33" s="155">
        <f>I34+I35-I36</f>
        <v/>
      </c>
      <c r="J33" s="155">
        <f>J34+J35-J36</f>
        <v/>
      </c>
      <c r="K33" s="155">
        <f>K34+K35-K36</f>
        <v/>
      </c>
      <c r="L33" s="155">
        <f>L34+L35-L36</f>
        <v/>
      </c>
      <c r="M33" s="155">
        <f>M34+M35-M36</f>
        <v/>
      </c>
      <c r="N33" s="155">
        <f>N34+N35-N36</f>
        <v/>
      </c>
      <c r="O33" s="155">
        <f>O34+O35-O36</f>
        <v/>
      </c>
      <c r="P33" s="155">
        <f>P34+P35-P36</f>
        <v/>
      </c>
      <c r="Q33" s="155">
        <f>Q34+Q35-Q36</f>
        <v/>
      </c>
      <c r="R33" s="155">
        <f>R34+R35-R36</f>
        <v/>
      </c>
      <c r="S33" s="155">
        <f>S34+S35-S36</f>
        <v/>
      </c>
      <c r="T33" s="155">
        <f>T34+T35-T36</f>
        <v/>
      </c>
      <c r="U33" s="155">
        <f>U34+U35-U36</f>
        <v/>
      </c>
      <c r="V33" s="155">
        <f>V34+V35-V36</f>
        <v/>
      </c>
      <c r="W33" s="155">
        <f>W34+W35-W36</f>
        <v/>
      </c>
      <c r="X33" s="155">
        <f>X34+X35-X36</f>
        <v/>
      </c>
      <c r="Y33" s="155">
        <f>Y34+Y35-Y36</f>
        <v/>
      </c>
      <c r="Z33" s="155">
        <f>Z34+Z35-Z36</f>
        <v/>
      </c>
      <c r="AA33" s="155">
        <f>AA34+AA35-AA36</f>
        <v/>
      </c>
      <c r="AB33" s="155">
        <f>AB34+AB35-AB36</f>
        <v/>
      </c>
      <c r="AC33" s="155">
        <f>AC34+AC35-AC36</f>
        <v/>
      </c>
      <c r="AD33" s="155">
        <f>AD34+AD35-AD36</f>
        <v/>
      </c>
      <c r="AE33" s="155">
        <f>AE34+AE35-AE36</f>
        <v/>
      </c>
      <c r="AF33" s="155">
        <f>AF34+AF35-AF36</f>
        <v/>
      </c>
      <c r="AG33" s="155">
        <f>AG34+AG35-AG36</f>
        <v/>
      </c>
      <c r="AH33" s="155">
        <f>AH34+AH35-AH36</f>
        <v/>
      </c>
      <c r="AI33" s="155">
        <f>AI34+AI35-AI36</f>
        <v/>
      </c>
      <c r="AJ33" s="155">
        <f>AJ34+AJ35-AJ36</f>
        <v/>
      </c>
      <c r="AK33" s="155">
        <f>AK34+AK35-AK36</f>
        <v/>
      </c>
      <c r="AL33" s="155">
        <f>AL34+AL35-AL36</f>
        <v/>
      </c>
      <c r="AM33" s="155">
        <f>AM34+AM35-AM36</f>
        <v/>
      </c>
    </row>
    <row r="34" hidden="1" ht="35" customHeight="1" s="173" thickBot="1">
      <c r="A34" s="39" t="inlineStr">
        <is>
          <t>Wesel ekspor dan tagihan lainnya pihak ketiga</t>
        </is>
      </c>
      <c r="B34" s="39" t="n"/>
      <c r="C34" s="37" t="inlineStr"/>
      <c r="D34" s="37" t="inlineStr"/>
      <c r="E34" s="37" t="inlineStr"/>
      <c r="F34" s="37" t="inlineStr"/>
      <c r="G34" s="37" t="inlineStr"/>
      <c r="H34" s="37" t="inlineStr"/>
      <c r="I34" s="37" t="inlineStr"/>
      <c r="J34" s="37" t="inlineStr"/>
      <c r="K34" s="37" t="n"/>
      <c r="L34" s="37" t="n"/>
      <c r="M34" s="37" t="n"/>
      <c r="N34" s="37" t="n"/>
      <c r="O34" s="37" t="n"/>
      <c r="P34" s="37" t="n"/>
      <c r="Q34" s="37" t="n"/>
      <c r="R34" s="37" t="n"/>
      <c r="S34" s="37" t="n"/>
      <c r="T34" s="37" t="n"/>
      <c r="U34" s="37" t="n"/>
      <c r="V34" s="37" t="n"/>
      <c r="W34" s="37" t="n"/>
      <c r="X34" s="37" t="n"/>
      <c r="Y34" s="37" t="n"/>
      <c r="Z34" s="37" t="n"/>
      <c r="AA34" s="37" t="n"/>
      <c r="AB34" s="37" t="n"/>
      <c r="AC34" s="37" t="n"/>
      <c r="AD34" s="37" t="n"/>
      <c r="AE34" s="37" t="n"/>
      <c r="AF34" s="37" t="n"/>
      <c r="AG34" s="37" t="n"/>
      <c r="AH34" s="37" t="n"/>
      <c r="AI34" s="37" t="n"/>
      <c r="AJ34" s="37" t="n"/>
      <c r="AK34" s="37" t="n"/>
      <c r="AL34" s="37" t="n"/>
      <c r="AM34" s="37" t="n"/>
    </row>
    <row r="35" hidden="1" ht="35" customHeight="1" s="173" thickBot="1">
      <c r="A35" s="39" t="inlineStr">
        <is>
          <t>Wesel ekspor dan tagihan lainnya pihak berelasi</t>
        </is>
      </c>
      <c r="B35" s="39" t="n"/>
      <c r="C35" s="37" t="inlineStr"/>
      <c r="D35" s="37" t="inlineStr"/>
      <c r="E35" s="37" t="inlineStr"/>
      <c r="F35" s="37" t="inlineStr"/>
      <c r="G35" s="37" t="inlineStr"/>
      <c r="H35" s="37" t="inlineStr"/>
      <c r="I35" s="37" t="inlineStr"/>
      <c r="J35" s="37" t="inlineStr"/>
      <c r="K35" s="37" t="n"/>
      <c r="L35" s="37" t="n"/>
      <c r="M35" s="37" t="n"/>
      <c r="N35" s="37" t="n"/>
      <c r="O35" s="37" t="n"/>
      <c r="P35" s="37" t="n"/>
      <c r="Q35" s="37" t="n"/>
      <c r="R35" s="37" t="n"/>
      <c r="S35" s="37" t="n"/>
      <c r="T35" s="37" t="n"/>
      <c r="U35" s="37" t="n"/>
      <c r="V35" s="37" t="n"/>
      <c r="W35" s="37" t="n"/>
      <c r="X35" s="37" t="n"/>
      <c r="Y35" s="37" t="n"/>
      <c r="Z35" s="37" t="n"/>
      <c r="AA35" s="37" t="n"/>
      <c r="AB35" s="37" t="n"/>
      <c r="AC35" s="37" t="n"/>
      <c r="AD35" s="37" t="n"/>
      <c r="AE35" s="37" t="n"/>
      <c r="AF35" s="37" t="n"/>
      <c r="AG35" s="37" t="n"/>
      <c r="AH35" s="37" t="n"/>
      <c r="AI35" s="37" t="n"/>
      <c r="AJ35" s="37" t="n"/>
      <c r="AK35" s="37" t="n"/>
      <c r="AL35" s="37" t="n"/>
      <c r="AM35" s="37" t="n"/>
    </row>
    <row r="36" hidden="1" ht="52" customHeight="1" s="173" thickBot="1">
      <c r="A36" s="39" t="inlineStr">
        <is>
          <t>Cadangan kerugian penurunan nilai pada wesel ekspor dan tagihan lainnya</t>
        </is>
      </c>
      <c r="B36" s="39" t="n"/>
      <c r="C36" s="40" t="inlineStr"/>
      <c r="D36" s="40" t="inlineStr"/>
      <c r="E36" s="40" t="inlineStr"/>
      <c r="F36" s="40" t="inlineStr"/>
      <c r="G36" s="40" t="inlineStr"/>
      <c r="H36" s="40" t="inlineStr"/>
      <c r="I36" s="40" t="inlineStr"/>
      <c r="J36" s="40" t="inlineStr"/>
      <c r="K36" s="40" t="n"/>
      <c r="L36" s="40" t="n"/>
      <c r="M36" s="40" t="n"/>
      <c r="N36" s="40" t="n"/>
      <c r="O36" s="40" t="n"/>
      <c r="P36" s="40" t="n"/>
      <c r="Q36" s="40" t="n"/>
      <c r="R36" s="40" t="n"/>
      <c r="S36" s="40" t="n"/>
      <c r="T36" s="40" t="n"/>
      <c r="U36" s="40" t="n"/>
      <c r="V36" s="40" t="n"/>
      <c r="W36" s="40" t="n"/>
      <c r="X36" s="40" t="n"/>
      <c r="Y36" s="40" t="n"/>
      <c r="Z36" s="40" t="n"/>
      <c r="AA36" s="40" t="n"/>
      <c r="AB36" s="40" t="n"/>
      <c r="AC36" s="40" t="n"/>
      <c r="AD36" s="40" t="n"/>
      <c r="AE36" s="40" t="n"/>
      <c r="AF36" s="40" t="n"/>
      <c r="AG36" s="40" t="n"/>
      <c r="AH36" s="40" t="n"/>
      <c r="AI36" s="40" t="n"/>
      <c r="AJ36" s="40" t="n"/>
      <c r="AK36" s="40" t="n"/>
      <c r="AL36" s="40" t="n"/>
      <c r="AM36" s="40" t="n"/>
    </row>
    <row r="37" ht="18" customHeight="1" s="173" thickBot="1">
      <c r="A37" s="38" t="inlineStr">
        <is>
          <t>Tagihan akseptasi</t>
        </is>
      </c>
      <c r="B37" s="38" t="n"/>
      <c r="C37" s="155">
        <f>C38+C39-C40</f>
        <v/>
      </c>
      <c r="D37" s="155">
        <f>D38+D39-D40</f>
        <v/>
      </c>
      <c r="E37" s="155">
        <f>E38+E39-E40</f>
        <v/>
      </c>
      <c r="F37" s="155">
        <f>F38+F39-F40</f>
        <v/>
      </c>
      <c r="G37" s="155">
        <f>G38+G39-G40</f>
        <v/>
      </c>
      <c r="H37" s="155">
        <f>H38+H39-H40</f>
        <v/>
      </c>
      <c r="I37" s="155">
        <f>I38+I39-I40</f>
        <v/>
      </c>
      <c r="J37" s="155">
        <f>J38+J39-J40</f>
        <v/>
      </c>
      <c r="K37" s="155">
        <f>K38+K39-K40</f>
        <v/>
      </c>
      <c r="L37" s="155">
        <f>L38+L39-L40</f>
        <v/>
      </c>
      <c r="M37" s="155">
        <f>M38+M39-M40</f>
        <v/>
      </c>
      <c r="N37" s="155">
        <f>N38+N39-N40</f>
        <v/>
      </c>
      <c r="O37" s="155">
        <f>O38+O39-O40</f>
        <v/>
      </c>
      <c r="P37" s="155">
        <f>P38+P39-P40</f>
        <v/>
      </c>
      <c r="Q37" s="155">
        <f>Q38+Q39-Q40</f>
        <v/>
      </c>
      <c r="R37" s="155">
        <f>R38+R39-R40</f>
        <v/>
      </c>
      <c r="S37" s="155">
        <f>S38+S39-S40</f>
        <v/>
      </c>
      <c r="T37" s="155">
        <f>T38+T39-T40</f>
        <v/>
      </c>
      <c r="U37" s="155">
        <f>U38+U39-U40</f>
        <v/>
      </c>
      <c r="V37" s="155">
        <f>V38+V39-V40</f>
        <v/>
      </c>
      <c r="W37" s="155">
        <f>W38+W39-W40</f>
        <v/>
      </c>
      <c r="X37" s="155">
        <f>X38+X39-X40</f>
        <v/>
      </c>
      <c r="Y37" s="155">
        <f>Y38+Y39-Y40</f>
        <v/>
      </c>
      <c r="Z37" s="155">
        <f>Z38+Z39-Z40</f>
        <v/>
      </c>
      <c r="AA37" s="155">
        <f>AA38+AA39-AA40</f>
        <v/>
      </c>
      <c r="AB37" s="155">
        <f>AB38+AB39-AB40</f>
        <v/>
      </c>
      <c r="AC37" s="155">
        <f>AC38+AC39-AC40</f>
        <v/>
      </c>
      <c r="AD37" s="155">
        <f>AD38+AD39-AD40</f>
        <v/>
      </c>
      <c r="AE37" s="155">
        <f>AE38+AE39-AE40</f>
        <v/>
      </c>
      <c r="AF37" s="155">
        <f>AF38+AF39-AF40</f>
        <v/>
      </c>
      <c r="AG37" s="155">
        <f>AG38+AG39-AG40</f>
        <v/>
      </c>
      <c r="AH37" s="155">
        <f>AH38+AH39-AH40</f>
        <v/>
      </c>
      <c r="AI37" s="155">
        <f>AI38+AI39-AI40</f>
        <v/>
      </c>
      <c r="AJ37" s="155">
        <f>AJ38+AJ39-AJ40</f>
        <v/>
      </c>
      <c r="AK37" s="155">
        <f>AK38+AK39-AK40</f>
        <v/>
      </c>
      <c r="AL37" s="155">
        <f>AL38+AL39-AL40</f>
        <v/>
      </c>
      <c r="AM37" s="155">
        <f>AM38+AM39-AM40</f>
        <v/>
      </c>
    </row>
    <row r="38" ht="18" customHeight="1" s="173" thickBot="1">
      <c r="A38" s="39" t="inlineStr">
        <is>
          <t>Tagihan akseptasi pihak ketiga</t>
        </is>
      </c>
      <c r="B38" s="39" t="n"/>
      <c r="C38" s="37" t="inlineStr"/>
      <c r="D38" s="37" t="n">
        <v>1692.46</v>
      </c>
      <c r="E38" s="37" t="n">
        <v>1490.634</v>
      </c>
      <c r="F38" s="37" t="n">
        <v>1762.562</v>
      </c>
      <c r="G38" s="37" t="n">
        <v>3069.854</v>
      </c>
      <c r="H38" s="37" t="n">
        <v>3289.757</v>
      </c>
      <c r="I38" s="37" t="n">
        <v>3334.619</v>
      </c>
      <c r="J38" s="37" t="n">
        <v>3793.458</v>
      </c>
      <c r="K38" s="37" t="n"/>
      <c r="L38" s="37" t="n"/>
      <c r="M38" s="37" t="n"/>
      <c r="N38" s="37" t="n"/>
      <c r="O38" s="37" t="n"/>
      <c r="P38" s="37" t="n"/>
      <c r="Q38" s="37" t="n"/>
      <c r="R38" s="37" t="n"/>
      <c r="S38" s="37" t="n"/>
      <c r="T38" s="37" t="n"/>
      <c r="U38" s="37" t="n"/>
      <c r="V38" s="37" t="n"/>
      <c r="W38" s="37" t="n"/>
      <c r="X38" s="37" t="n"/>
      <c r="Y38" s="37" t="n"/>
      <c r="Z38" s="37" t="n"/>
      <c r="AA38" s="37" t="n"/>
      <c r="AB38" s="37" t="n"/>
      <c r="AC38" s="37" t="n"/>
      <c r="AD38" s="37" t="n"/>
      <c r="AE38" s="37" t="n"/>
      <c r="AF38" s="37" t="n"/>
      <c r="AG38" s="37" t="n"/>
      <c r="AH38" s="37" t="n"/>
      <c r="AI38" s="37" t="n"/>
      <c r="AJ38" s="37" t="n"/>
      <c r="AK38" s="37" t="n"/>
      <c r="AL38" s="37" t="n"/>
      <c r="AM38" s="37" t="n"/>
    </row>
    <row r="39" ht="35" customHeight="1" s="173" thickBot="1">
      <c r="A39" s="39" t="inlineStr">
        <is>
          <t>Tagihan akseptasi pihak berelasi</t>
        </is>
      </c>
      <c r="B39" s="39" t="n"/>
      <c r="C39" s="37" t="inlineStr"/>
      <c r="D39" s="37" t="inlineStr"/>
      <c r="E39" s="37" t="inlineStr"/>
      <c r="F39" s="37" t="inlineStr"/>
      <c r="G39" s="37" t="inlineStr"/>
      <c r="H39" s="37" t="inlineStr"/>
      <c r="I39" s="37" t="inlineStr"/>
      <c r="J39" s="37" t="n">
        <v>0</v>
      </c>
      <c r="K39" s="37" t="n"/>
      <c r="L39" s="37" t="n"/>
      <c r="M39" s="37" t="n"/>
      <c r="N39" s="37" t="n"/>
      <c r="O39" s="37" t="n"/>
      <c r="P39" s="37" t="n"/>
      <c r="Q39" s="37" t="n"/>
      <c r="R39" s="37" t="n"/>
      <c r="S39" s="37" t="n"/>
      <c r="T39" s="37" t="n"/>
      <c r="U39" s="37" t="n"/>
      <c r="V39" s="37" t="n"/>
      <c r="W39" s="37" t="n"/>
      <c r="X39" s="37" t="n"/>
      <c r="Y39" s="37" t="n"/>
      <c r="Z39" s="37" t="n"/>
      <c r="AA39" s="37" t="n"/>
      <c r="AB39" s="37" t="n"/>
      <c r="AC39" s="37" t="n"/>
      <c r="AD39" s="37" t="n"/>
      <c r="AE39" s="37" t="n"/>
      <c r="AF39" s="37" t="n"/>
      <c r="AG39" s="37" t="n"/>
      <c r="AH39" s="37" t="n"/>
      <c r="AI39" s="37" t="n"/>
      <c r="AJ39" s="37" t="n"/>
      <c r="AK39" s="37" t="n"/>
      <c r="AL39" s="37" t="n"/>
      <c r="AM39" s="37" t="n"/>
    </row>
    <row r="40" ht="35" customHeight="1" s="173" thickBot="1">
      <c r="A40" s="39" t="inlineStr">
        <is>
          <t>Cadangan kerugian penurunan nilai pada tagihan akseptasi</t>
        </is>
      </c>
      <c r="B40" s="39" t="n"/>
      <c r="C40" s="40" t="inlineStr"/>
      <c r="D40" s="40" t="n">
        <v>0.06900000000000001</v>
      </c>
      <c r="E40" s="40" t="n">
        <v>5.694</v>
      </c>
      <c r="F40" s="40" t="n">
        <v>5.633</v>
      </c>
      <c r="G40" s="40" t="n">
        <v>4.495</v>
      </c>
      <c r="H40" s="40" t="n">
        <v>8.637</v>
      </c>
      <c r="I40" s="40" t="n">
        <v>17.078</v>
      </c>
      <c r="J40" s="40" t="n">
        <v>1.272</v>
      </c>
      <c r="K40" s="40" t="n"/>
      <c r="L40" s="40" t="n"/>
      <c r="M40" s="40" t="n"/>
      <c r="N40" s="40" t="n"/>
      <c r="O40" s="40" t="n"/>
      <c r="P40" s="40" t="n"/>
      <c r="Q40" s="40" t="n"/>
      <c r="R40" s="40" t="n"/>
      <c r="S40" s="40" t="n"/>
      <c r="T40" s="40" t="n"/>
      <c r="U40" s="40" t="n"/>
      <c r="V40" s="40" t="n"/>
      <c r="W40" s="40" t="n"/>
      <c r="X40" s="40" t="n"/>
      <c r="Y40" s="40" t="n"/>
      <c r="Z40" s="40" t="n"/>
      <c r="AA40" s="40" t="n"/>
      <c r="AB40" s="40" t="n"/>
      <c r="AC40" s="40" t="n"/>
      <c r="AD40" s="40" t="n"/>
      <c r="AE40" s="40" t="n"/>
      <c r="AF40" s="40" t="n"/>
      <c r="AG40" s="40" t="n"/>
      <c r="AH40" s="40" t="n"/>
      <c r="AI40" s="40" t="n"/>
      <c r="AJ40" s="40" t="n"/>
      <c r="AK40" s="40" t="n"/>
      <c r="AL40" s="40" t="n"/>
      <c r="AM40" s="40" t="n"/>
    </row>
    <row r="41" ht="18" customHeight="1" s="173" thickBot="1">
      <c r="A41" s="38" t="inlineStr">
        <is>
          <t>Tagihan derivatif</t>
        </is>
      </c>
      <c r="B41" s="38" t="n"/>
      <c r="C41" s="155">
        <f>C42+C43</f>
        <v/>
      </c>
      <c r="D41" s="155">
        <f>D42+D43</f>
        <v/>
      </c>
      <c r="E41" s="155">
        <f>E42+E43</f>
        <v/>
      </c>
      <c r="F41" s="155">
        <f>F42+F43</f>
        <v/>
      </c>
      <c r="G41" s="155">
        <f>G42+G43</f>
        <v/>
      </c>
      <c r="H41" s="155">
        <f>H42+H43</f>
        <v/>
      </c>
      <c r="I41" s="155">
        <f>I42+I43</f>
        <v/>
      </c>
      <c r="J41" s="155">
        <f>J42+J43</f>
        <v/>
      </c>
      <c r="K41" s="155">
        <f>K42+K43</f>
        <v/>
      </c>
      <c r="L41" s="155">
        <f>L42+L43</f>
        <v/>
      </c>
      <c r="M41" s="155">
        <f>M42+M43</f>
        <v/>
      </c>
      <c r="N41" s="155">
        <f>N42+N43</f>
        <v/>
      </c>
      <c r="O41" s="155">
        <f>O42+O43</f>
        <v/>
      </c>
      <c r="P41" s="155">
        <f>P42+P43</f>
        <v/>
      </c>
      <c r="Q41" s="155">
        <f>Q42+Q43</f>
        <v/>
      </c>
      <c r="R41" s="155">
        <f>R42+R43</f>
        <v/>
      </c>
      <c r="S41" s="155">
        <f>S42+S43</f>
        <v/>
      </c>
      <c r="T41" s="155">
        <f>T42+T43</f>
        <v/>
      </c>
      <c r="U41" s="155">
        <f>U42+U43</f>
        <v/>
      </c>
      <c r="V41" s="155">
        <f>V42+V43</f>
        <v/>
      </c>
      <c r="W41" s="155">
        <f>W42+W43</f>
        <v/>
      </c>
      <c r="X41" s="155">
        <f>X42+X43</f>
        <v/>
      </c>
      <c r="Y41" s="155">
        <f>Y42+Y43</f>
        <v/>
      </c>
      <c r="Z41" s="155">
        <f>Z42+Z43</f>
        <v/>
      </c>
      <c r="AA41" s="155">
        <f>AA42+AA43</f>
        <v/>
      </c>
      <c r="AB41" s="155">
        <f>AB42+AB43</f>
        <v/>
      </c>
      <c r="AC41" s="155">
        <f>AC42+AC43</f>
        <v/>
      </c>
      <c r="AD41" s="155">
        <f>AD42+AD43</f>
        <v/>
      </c>
      <c r="AE41" s="155">
        <f>AE42+AE43</f>
        <v/>
      </c>
      <c r="AF41" s="155">
        <f>AF42+AF43</f>
        <v/>
      </c>
      <c r="AG41" s="155">
        <f>AG42+AG43</f>
        <v/>
      </c>
      <c r="AH41" s="155">
        <f>AH42+AH43</f>
        <v/>
      </c>
      <c r="AI41" s="155">
        <f>AI42+AI43</f>
        <v/>
      </c>
      <c r="AJ41" s="155">
        <f>AJ42+AJ43</f>
        <v/>
      </c>
      <c r="AK41" s="155">
        <f>AK42+AK43</f>
        <v/>
      </c>
      <c r="AL41" s="155">
        <f>AL42+AL43</f>
        <v/>
      </c>
      <c r="AM41" s="155">
        <f>AM42+AM43</f>
        <v/>
      </c>
    </row>
    <row r="42" ht="18" customHeight="1" s="173" thickBot="1">
      <c r="A42" s="39" t="inlineStr">
        <is>
          <t>Tagihan derivatif pihak ketiga</t>
        </is>
      </c>
      <c r="B42" s="39" t="n"/>
      <c r="C42" s="37" t="n">
        <v>0</v>
      </c>
      <c r="D42" s="37" t="n">
        <v>778.6900000000001</v>
      </c>
      <c r="E42" s="37" t="n">
        <v>867.154</v>
      </c>
      <c r="F42" s="37" t="n">
        <v>484.487</v>
      </c>
      <c r="G42" s="37" t="n">
        <v>1131.664</v>
      </c>
      <c r="H42" s="37" t="n">
        <v>636.924</v>
      </c>
      <c r="I42" s="37" t="n">
        <v>1372.88</v>
      </c>
      <c r="J42" s="37" t="n">
        <v>1058.395</v>
      </c>
      <c r="K42" s="37" t="n"/>
      <c r="L42" s="37" t="n"/>
      <c r="M42" s="37" t="n"/>
      <c r="N42" s="37" t="n"/>
      <c r="O42" s="37" t="n"/>
      <c r="P42" s="37" t="n"/>
      <c r="Q42" s="37" t="n"/>
      <c r="R42" s="37" t="n"/>
      <c r="S42" s="37" t="n"/>
      <c r="T42" s="37" t="n"/>
      <c r="U42" s="37" t="n"/>
      <c r="V42" s="37" t="n"/>
      <c r="W42" s="37" t="n"/>
      <c r="X42" s="37" t="n"/>
      <c r="Y42" s="37" t="n"/>
      <c r="Z42" s="37" t="n"/>
      <c r="AA42" s="37" t="n"/>
      <c r="AB42" s="37" t="n"/>
      <c r="AC42" s="37" t="n"/>
      <c r="AD42" s="37" t="n"/>
      <c r="AE42" s="37" t="n"/>
      <c r="AF42" s="37" t="n"/>
      <c r="AG42" s="37" t="n"/>
      <c r="AH42" s="37" t="n"/>
      <c r="AI42" s="37" t="n"/>
      <c r="AJ42" s="37" t="n"/>
      <c r="AK42" s="37" t="n"/>
      <c r="AL42" s="37" t="n"/>
      <c r="AM42" s="37" t="n"/>
    </row>
    <row r="43" ht="18" customHeight="1" s="173" thickBot="1">
      <c r="A43" s="39" t="inlineStr">
        <is>
          <t>Tagihan derivatif pihak berelasi</t>
        </is>
      </c>
      <c r="B43" s="39" t="n"/>
      <c r="C43" s="37" t="inlineStr"/>
      <c r="D43" s="37" t="n">
        <v>61.682</v>
      </c>
      <c r="E43" s="37" t="n">
        <v>49.928</v>
      </c>
      <c r="F43" s="37" t="n">
        <v>84.212</v>
      </c>
      <c r="G43" s="37" t="n">
        <v>615.16</v>
      </c>
      <c r="H43" s="37" t="n">
        <v>496.225</v>
      </c>
      <c r="I43" s="37" t="n">
        <v>375.245</v>
      </c>
      <c r="J43" s="37" t="n">
        <v>222.477</v>
      </c>
      <c r="K43" s="37" t="n"/>
      <c r="L43" s="37" t="n"/>
      <c r="M43" s="37" t="n"/>
      <c r="N43" s="37" t="n"/>
      <c r="O43" s="37" t="n"/>
      <c r="P43" s="37" t="n"/>
      <c r="Q43" s="37" t="n"/>
      <c r="R43" s="37" t="n"/>
      <c r="S43" s="37" t="n"/>
      <c r="T43" s="37" t="n"/>
      <c r="U43" s="37" t="n"/>
      <c r="V43" s="37" t="n"/>
      <c r="W43" s="37" t="n"/>
      <c r="X43" s="37" t="n"/>
      <c r="Y43" s="37" t="n"/>
      <c r="Z43" s="37" t="n"/>
      <c r="AA43" s="37" t="n"/>
      <c r="AB43" s="37" t="n"/>
      <c r="AC43" s="37" t="n"/>
      <c r="AD43" s="37" t="n"/>
      <c r="AE43" s="37" t="n"/>
      <c r="AF43" s="37" t="n"/>
      <c r="AG43" s="37" t="n"/>
      <c r="AH43" s="37" t="n"/>
      <c r="AI43" s="37" t="n"/>
      <c r="AJ43" s="37" t="n"/>
      <c r="AK43" s="37" t="n"/>
      <c r="AL43" s="37" t="n"/>
      <c r="AM43" s="37" t="n"/>
    </row>
    <row r="44" ht="18" customFormat="1" customHeight="1" s="50" thickBot="1">
      <c r="A44" s="58" t="inlineStr">
        <is>
          <t>Total Credit</t>
        </is>
      </c>
      <c r="B44" s="62" t="n"/>
      <c r="C44" s="149">
        <f>C47+C52+C56+C60+C64+C68+C72+C76+C80+C84+C96</f>
        <v/>
      </c>
      <c r="D44" s="149">
        <f>D47+D52+D56+D60+D64+D68+D72+D76+D80+D84+D96</f>
        <v/>
      </c>
      <c r="E44" s="149">
        <f>E47+E52+E56+E60+E64+E68+E72+E76+E80+E84+E96</f>
        <v/>
      </c>
      <c r="F44" s="149">
        <f>F47+F52+F56+F60+F64+F68+F72+F76+F80+F84+F96</f>
        <v/>
      </c>
      <c r="G44" s="149">
        <f>G47+G52+G56+G60+G64+G68+G72+G76+G80+G84+G96</f>
        <v/>
      </c>
      <c r="H44" s="149">
        <f>H47+H52+H56+H60+H64+H68+H72+H76+H80+H84+H96</f>
        <v/>
      </c>
      <c r="I44" s="149">
        <f>I47+I52+I56+I60+I64+I68+I72+I76+I80+I84+I96</f>
        <v/>
      </c>
      <c r="J44" s="149">
        <f>J47+J52+J56+J60+J64+J68+J72+J76+J80+J84+J96</f>
        <v/>
      </c>
      <c r="K44" s="149">
        <f>K47+K52+K56+K60+K64+K68+K72+K76+K80+K84+K96</f>
        <v/>
      </c>
      <c r="L44" s="149">
        <f>L47+L52+L56+L60+L64+L68+L72+L76+L80+L84+L96</f>
        <v/>
      </c>
      <c r="M44" s="149">
        <f>M47+M52+M56+M60+M64+M68+M72+M76+M80+M84+M96</f>
        <v/>
      </c>
      <c r="N44" s="149">
        <f>N47+N52+N56+N60+N64+N68+N72+N76+N80+N84+N96</f>
        <v/>
      </c>
      <c r="O44" s="149">
        <f>O47+O52+O56+O60+O64+O68+O72+O76+O80+O84+O96</f>
        <v/>
      </c>
      <c r="P44" s="149">
        <f>P47+P52+P56+P60+P64+P68+P72+P76+P80+P84+P96</f>
        <v/>
      </c>
      <c r="Q44" s="149">
        <f>Q47+Q52+Q56+Q60+Q64+Q68+Q72+Q76+Q80+Q84+Q96</f>
        <v/>
      </c>
      <c r="R44" s="149">
        <f>R47+R52+R56+R60+R64+R68+R72+R76+R80+R84+R96</f>
        <v/>
      </c>
      <c r="S44" s="149">
        <f>S47+S52+S56+S60+S64+S68+S72+S76+S80+S84+S96</f>
        <v/>
      </c>
      <c r="T44" s="149">
        <f>T47+T52+T56+T60+T64+T68+T72+T76+T80+T84+T96</f>
        <v/>
      </c>
      <c r="U44" s="149">
        <f>U47+U52+U56+U60+U64+U68+U72+U76+U80+U84+U96</f>
        <v/>
      </c>
      <c r="V44" s="149">
        <f>V47+V52+V56+V60+V64+V68+V72+V76+V80+V84+V96</f>
        <v/>
      </c>
      <c r="W44" s="149">
        <f>W47+W52+W56+W60+W64+W68+W72+W76+W80+W84+W96</f>
        <v/>
      </c>
      <c r="X44" s="149">
        <f>X47+X52+X56+X60+X64+X68+X72+X76+X80+X84+X96</f>
        <v/>
      </c>
      <c r="Y44" s="149">
        <f>Y47+Y52+Y56+Y60+Y64+Y68+Y72+Y76+Y80+Y84+Y96</f>
        <v/>
      </c>
      <c r="Z44" s="149">
        <f>Z47+Z52+Z56+Z60+Z64+Z68+Z72+Z76+Z80+Z84+Z96</f>
        <v/>
      </c>
      <c r="AA44" s="149">
        <f>AA47+AA52+AA56+AA60+AA64+AA68+AA72+AA76+AA80+AA84+AA96</f>
        <v/>
      </c>
      <c r="AB44" s="149">
        <f>AB47+AB52+AB56+AB60+AB64+AB68+AB72+AB76+AB80+AB84+AB96</f>
        <v/>
      </c>
      <c r="AC44" s="149">
        <f>AC47+AC52+AC56+AC60+AC64+AC68+AC72+AC76+AC80+AC84+AC96</f>
        <v/>
      </c>
      <c r="AD44" s="149">
        <f>AD47+AD52+AD56+AD60+AD64+AD68+AD72+AD76+AD80+AD84+AD96</f>
        <v/>
      </c>
      <c r="AE44" s="149">
        <f>AE47+AE52+AE56+AE60+AE64+AE68+AE72+AE76+AE80+AE84+AE96</f>
        <v/>
      </c>
      <c r="AF44" s="149">
        <f>AF47+AF52+AF56+AF60+AF64+AF68+AF72+AF76+AF80+AF84+AF96</f>
        <v/>
      </c>
      <c r="AG44" s="149">
        <f>AG47+AG52+AG56+AG60+AG64+AG68+AG72+AG76+AG80+AG84+AG96</f>
        <v/>
      </c>
      <c r="AH44" s="149">
        <f>AH47+AH52+AH56+AH60+AH64+AH68+AH72+AH76+AH80+AH84+AH96</f>
        <v/>
      </c>
      <c r="AI44" s="149">
        <f>AI47+AI52+AI56+AI60+AI64+AI68+AI72+AI76+AI80+AI84+AI96</f>
        <v/>
      </c>
      <c r="AJ44" s="149">
        <f>AJ47+AJ52+AJ56+AJ60+AJ64+AJ68+AJ72+AJ76+AJ80+AJ84+AJ96</f>
        <v/>
      </c>
      <c r="AK44" s="149">
        <f>AK47+AK52+AK56+AK60+AK64+AK68+AK72+AK76+AK80+AK84+AK96</f>
        <v/>
      </c>
      <c r="AL44" s="149">
        <f>AL47+AL52+AL56+AL60+AL64+AL68+AL72+AL76+AL80+AL84+AL96</f>
        <v/>
      </c>
      <c r="AM44" s="149">
        <f>AM47+AM52+AM56+AM60+AM64+AM68+AM72+AM76+AM80+AM84+AM96</f>
        <v/>
      </c>
    </row>
    <row r="45" ht="18" customFormat="1" customHeight="1" s="50" thickBot="1">
      <c r="A45" s="151" t="inlineStr">
        <is>
          <t>Credit Growth (%)</t>
        </is>
      </c>
      <c r="B45" s="62" t="n"/>
      <c r="C45" s="152">
        <f>IFERROR(IF(((C44-B44)/B44)=-1, "", (C44-B44)/B44), "")</f>
        <v/>
      </c>
      <c r="D45" s="152">
        <f>IFERROR(IF(((D44-C44)/C44)=-1, "", (D44-C44)/C44), "")</f>
        <v/>
      </c>
      <c r="E45" s="152">
        <f>IFERROR(IF(((E44-D44)/D44)=-1, "", (E44-D44)/D44), "")</f>
        <v/>
      </c>
      <c r="F45" s="152">
        <f>IFERROR(IF(((F44-E44)/E44)=-1, "", (F44-E44)/E44), "")</f>
        <v/>
      </c>
      <c r="G45" s="152">
        <f>IFERROR(IF(((G44-F44)/F44)=-1, "", (G44-F44)/F44), "")</f>
        <v/>
      </c>
      <c r="H45" s="152">
        <f>IFERROR(IF(((H44-G44)/G44)=-1, "", (H44-G44)/G44), "")</f>
        <v/>
      </c>
      <c r="I45" s="152">
        <f>IFERROR(IF(((I44-H44)/H44)=-1, "", (I44-H44)/H44), "")</f>
        <v/>
      </c>
      <c r="J45" s="152">
        <f>IFERROR(IF(((J44-I44)/I44)=-1, "", (J44-I44)/I44), "")</f>
        <v/>
      </c>
      <c r="K45" s="152">
        <f>IFERROR(IF(((K44-J44)/J44)=-1, "", (K44-J44)/J44), "")</f>
        <v/>
      </c>
      <c r="L45" s="152">
        <f>IFERROR(IF(((L44-K44)/K44)=-1, "", (L44-K44)/K44), "")</f>
        <v/>
      </c>
      <c r="M45" s="152">
        <f>IFERROR(IF(((M44-L44)/L44)=-1, "", (M44-L44)/L44), "")</f>
        <v/>
      </c>
      <c r="N45" s="152">
        <f>IFERROR(IF(((N44-M44)/M44)=-1, "", (N44-M44)/M44), "")</f>
        <v/>
      </c>
      <c r="O45" s="152">
        <f>IFERROR(IF(((O44-N44)/N44)=-1, "", (O44-N44)/N44), "")</f>
        <v/>
      </c>
      <c r="P45" s="152">
        <f>IFERROR(IF(((P44-O44)/O44)=-1, "", (P44-O44)/O44), "")</f>
        <v/>
      </c>
      <c r="Q45" s="152">
        <f>IFERROR(IF(((Q44-P44)/P44)=-1, "", (Q44-P44)/P44), "")</f>
        <v/>
      </c>
      <c r="R45" s="152">
        <f>IFERROR(IF(((R44-Q44)/Q44)=-1, "", (R44-Q44)/Q44), "")</f>
        <v/>
      </c>
      <c r="S45" s="152">
        <f>IFERROR(IF(((S44-R44)/R44)=-1, "", (S44-R44)/R44), "")</f>
        <v/>
      </c>
      <c r="T45" s="152">
        <f>IFERROR(IF(((T44-S44)/S44)=-1, "", (T44-S44)/S44), "")</f>
        <v/>
      </c>
      <c r="U45" s="152">
        <f>IFERROR(IF(((U44-T44)/T44)=-1, "", (U44-T44)/T44), "")</f>
        <v/>
      </c>
      <c r="V45" s="152">
        <f>IFERROR(IF(((V44-U44)/U44)=-1, "", (V44-U44)/U44), "")</f>
        <v/>
      </c>
      <c r="W45" s="152">
        <f>IFERROR(IF(((W44-V44)/V44)=-1, "", (W44-V44)/V44), "")</f>
        <v/>
      </c>
      <c r="X45" s="152">
        <f>IFERROR(IF(((X44-W44)/W44)=-1, "", (X44-W44)/W44), "")</f>
        <v/>
      </c>
      <c r="Y45" s="152">
        <f>IFERROR(IF(((Y44-X44)/X44)=-1, "", (Y44-X44)/X44), "")</f>
        <v/>
      </c>
      <c r="Z45" s="152">
        <f>IFERROR(IF(((Z44-Y44)/Y44)=-1, "", (Z44-Y44)/Y44), "")</f>
        <v/>
      </c>
      <c r="AA45" s="152">
        <f>IFERROR(IF(((AA44-Z44)/Z44)=-1, "", (AA44-Z44)/Z44), "")</f>
        <v/>
      </c>
      <c r="AB45" s="152">
        <f>IFERROR(IF(((AB44-AA44)/AA44)=-1, "", (AB44-AA44)/AA44), "")</f>
        <v/>
      </c>
      <c r="AC45" s="152">
        <f>IFERROR(IF(((AC44-AB44)/AB44)=-1, "", (AC44-AB44)/AB44), "")</f>
        <v/>
      </c>
      <c r="AD45" s="152">
        <f>IFERROR(IF(((AD44-AC44)/AC44)=-1, "", (AD44-AC44)/AC44), "")</f>
        <v/>
      </c>
      <c r="AE45" s="152">
        <f>IFERROR(IF(((AE44-AD44)/AD44)=-1, "", (AE44-AD44)/AD44), "")</f>
        <v/>
      </c>
      <c r="AF45" s="152">
        <f>IFERROR(IF(((AF44-AE44)/AE44)=-1, "", (AF44-AE44)/AE44), "")</f>
        <v/>
      </c>
      <c r="AG45" s="152">
        <f>IFERROR(IF(((AG44-AF44)/AF44)=-1, "", (AG44-AF44)/AF44), "")</f>
        <v/>
      </c>
      <c r="AH45" s="152">
        <f>IFERROR(IF(((AH44-AG44)/AG44)=-1, "", (AH44-AG44)/AG44), "")</f>
        <v/>
      </c>
      <c r="AI45" s="152">
        <f>IFERROR(IF(((AI44-AH44)/AH44)=-1, "", (AI44-AH44)/AH44), "")</f>
        <v/>
      </c>
      <c r="AJ45" s="152">
        <f>IFERROR(IF(((AJ44-AI44)/AI44)=-1, "", (AJ44-AI44)/AI44), "")</f>
        <v/>
      </c>
      <c r="AK45" s="152">
        <f>IFERROR(IF(((AK44-AJ44)/AJ44)=-1, "", (AK44-AJ44)/AJ44), "")</f>
        <v/>
      </c>
      <c r="AL45" s="152">
        <f>IFERROR(IF(((AL44-AK44)/AK44)=-1, "", (AL44-AK44)/AK44), "")</f>
        <v/>
      </c>
      <c r="AM45" s="152">
        <f>IFERROR(IF(((AM44-AL44)/AL44)=-1, "", (AM44-AL44)/AL44), "")</f>
        <v/>
      </c>
    </row>
    <row r="46" ht="18" customFormat="1" customHeight="1" s="50" thickBot="1">
      <c r="A46" s="143" t="inlineStr">
        <is>
          <t>Credit to Asset (%)</t>
        </is>
      </c>
      <c r="B46" s="54" t="n"/>
      <c r="C46" s="95">
        <f>IFERROR(C44/C125, 0)</f>
        <v/>
      </c>
      <c r="D46" s="95">
        <f>IFERROR(D44/D125, 0)</f>
        <v/>
      </c>
      <c r="E46" s="95">
        <f>IFERROR(E44/E125, 0)</f>
        <v/>
      </c>
      <c r="F46" s="95">
        <f>IFERROR(F44/F125, 0)</f>
        <v/>
      </c>
      <c r="G46" s="95">
        <f>IFERROR(G44/G125, 0)</f>
        <v/>
      </c>
      <c r="H46" s="95">
        <f>IFERROR(H44/H125, 0)</f>
        <v/>
      </c>
      <c r="I46" s="95">
        <f>IFERROR(I44/I125, 0)</f>
        <v/>
      </c>
      <c r="J46" s="95">
        <f>IFERROR(J44/J125, 0)</f>
        <v/>
      </c>
      <c r="K46" s="95">
        <f>IFERROR(K44/K125, 0)</f>
        <v/>
      </c>
      <c r="L46" s="95">
        <f>IFERROR(L44/L125, 0)</f>
        <v/>
      </c>
      <c r="M46" s="95">
        <f>IFERROR(M44/M125, 0)</f>
        <v/>
      </c>
      <c r="N46" s="95">
        <f>IFERROR(N44/N125, 0)</f>
        <v/>
      </c>
      <c r="O46" s="95">
        <f>IFERROR(O44/O125, 0)</f>
        <v/>
      </c>
      <c r="P46" s="95">
        <f>IFERROR(P44/P125, 0)</f>
        <v/>
      </c>
      <c r="Q46" s="95">
        <f>IFERROR(Q44/Q125, 0)</f>
        <v/>
      </c>
      <c r="R46" s="95">
        <f>IFERROR(R44/R125, 0)</f>
        <v/>
      </c>
      <c r="S46" s="95">
        <f>IFERROR(S44/S125, 0)</f>
        <v/>
      </c>
      <c r="T46" s="95">
        <f>IFERROR(T44/T125, 0)</f>
        <v/>
      </c>
      <c r="U46" s="95">
        <f>IFERROR(U44/U125, 0)</f>
        <v/>
      </c>
      <c r="V46" s="95">
        <f>IFERROR(V44/V125, 0)</f>
        <v/>
      </c>
      <c r="W46" s="95">
        <f>IFERROR(W44/W125, 0)</f>
        <v/>
      </c>
      <c r="X46" s="95">
        <f>IFERROR(X44/X125, 0)</f>
        <v/>
      </c>
      <c r="Y46" s="95">
        <f>IFERROR(Y44/Y125, 0)</f>
        <v/>
      </c>
      <c r="Z46" s="95">
        <f>IFERROR(Z44/Z125, 0)</f>
        <v/>
      </c>
      <c r="AA46" s="95">
        <f>IFERROR(AA44/AA125, 0)</f>
        <v/>
      </c>
      <c r="AB46" s="95">
        <f>IFERROR(AB44/AB125, 0)</f>
        <v/>
      </c>
      <c r="AC46" s="95">
        <f>IFERROR(AC44/AC125, 0)</f>
        <v/>
      </c>
      <c r="AD46" s="95">
        <f>IFERROR(AD44/AD125, 0)</f>
        <v/>
      </c>
      <c r="AE46" s="95">
        <f>IFERROR(AE44/AE125, 0)</f>
        <v/>
      </c>
      <c r="AF46" s="95">
        <f>IFERROR(AF44/AF125, 0)</f>
        <v/>
      </c>
      <c r="AG46" s="95">
        <f>IFERROR(AG44/AG125, 0)</f>
        <v/>
      </c>
      <c r="AH46" s="95">
        <f>IFERROR(AH44/AH125, 0)</f>
        <v/>
      </c>
      <c r="AI46" s="95">
        <f>IFERROR(AI44/AI125, 0)</f>
        <v/>
      </c>
      <c r="AJ46" s="95">
        <f>IFERROR(AJ44/AJ125, 0)</f>
        <v/>
      </c>
      <c r="AK46" s="95">
        <f>IFERROR(AK44/AK125, 0)</f>
        <v/>
      </c>
      <c r="AL46" s="95">
        <f>IFERROR(AL44/AL125, 0)</f>
        <v/>
      </c>
      <c r="AM46" s="95">
        <f>IFERROR(AM44/AM125, 0)</f>
        <v/>
      </c>
    </row>
    <row r="47" ht="18" customHeight="1" s="173" thickBot="1">
      <c r="A47" s="38" t="inlineStr">
        <is>
          <t>Pinjaman yang diberikan</t>
        </is>
      </c>
      <c r="B47" s="38" t="n"/>
      <c r="C47" s="155">
        <f>C48+C49-C50</f>
        <v/>
      </c>
      <c r="D47" s="155">
        <f>D48+D49-D50</f>
        <v/>
      </c>
      <c r="E47" s="155">
        <f>E48+E49-E50</f>
        <v/>
      </c>
      <c r="F47" s="155">
        <f>F48+F49-F50</f>
        <v/>
      </c>
      <c r="G47" s="155">
        <f>G48+G49-G50</f>
        <v/>
      </c>
      <c r="H47" s="155">
        <f>H48+H49-H50</f>
        <v/>
      </c>
      <c r="I47" s="155">
        <f>I48+I49-I50</f>
        <v/>
      </c>
      <c r="J47" s="155">
        <f>J48+J49-J50</f>
        <v/>
      </c>
      <c r="K47" s="155">
        <f>K48+K49-K50</f>
        <v/>
      </c>
      <c r="L47" s="155">
        <f>L48+L49-L50</f>
        <v/>
      </c>
      <c r="M47" s="155">
        <f>M48+M49-M50</f>
        <v/>
      </c>
      <c r="N47" s="155">
        <f>N48+N49-N50</f>
        <v/>
      </c>
      <c r="O47" s="155">
        <f>O48+O49-O50</f>
        <v/>
      </c>
      <c r="P47" s="155">
        <f>P48+P49-P50</f>
        <v/>
      </c>
      <c r="Q47" s="155">
        <f>Q48+Q49-Q50</f>
        <v/>
      </c>
      <c r="R47" s="155">
        <f>R48+R49-R50</f>
        <v/>
      </c>
      <c r="S47" s="155">
        <f>S48+S49-S50</f>
        <v/>
      </c>
      <c r="T47" s="155">
        <f>T48+T49-T50</f>
        <v/>
      </c>
      <c r="U47" s="155">
        <f>U48+U49-U50</f>
        <v/>
      </c>
      <c r="V47" s="155">
        <f>V48+V49-V50</f>
        <v/>
      </c>
      <c r="W47" s="155">
        <f>W48+W49-W50</f>
        <v/>
      </c>
      <c r="X47" s="155">
        <f>X48+X49-X50</f>
        <v/>
      </c>
      <c r="Y47" s="155">
        <f>Y48+Y49-Y50</f>
        <v/>
      </c>
      <c r="Z47" s="155">
        <f>Z48+Z49-Z50</f>
        <v/>
      </c>
      <c r="AA47" s="155">
        <f>AA48+AA49-AA50</f>
        <v/>
      </c>
      <c r="AB47" s="155">
        <f>AB48+AB49-AB50</f>
        <v/>
      </c>
      <c r="AC47" s="155">
        <f>AC48+AC49-AC50</f>
        <v/>
      </c>
      <c r="AD47" s="155">
        <f>AD48+AD49-AD50</f>
        <v/>
      </c>
      <c r="AE47" s="155">
        <f>AE48+AE49-AE50</f>
        <v/>
      </c>
      <c r="AF47" s="155">
        <f>AF48+AF49-AF50</f>
        <v/>
      </c>
      <c r="AG47" s="155">
        <f>AG48+AG49-AG50</f>
        <v/>
      </c>
      <c r="AH47" s="155">
        <f>AH48+AH49-AH50</f>
        <v/>
      </c>
      <c r="AI47" s="155">
        <f>AI48+AI49-AI50</f>
        <v/>
      </c>
      <c r="AJ47" s="155">
        <f>AJ48+AJ49-AJ50</f>
        <v/>
      </c>
      <c r="AK47" s="155">
        <f>AK48+AK49-AK50</f>
        <v/>
      </c>
      <c r="AL47" s="155">
        <f>AL48+AL49-AL50</f>
        <v/>
      </c>
      <c r="AM47" s="155">
        <f>AM48+AM49-AM50</f>
        <v/>
      </c>
    </row>
    <row r="48" ht="35" customHeight="1" s="173" thickBot="1">
      <c r="A48" s="39" t="inlineStr">
        <is>
          <t>Pinjaman yang diberikan pihak ketiga</t>
        </is>
      </c>
      <c r="B48" s="39" t="n"/>
      <c r="C48" s="37" t="n">
        <v>68118.148</v>
      </c>
      <c r="D48" s="37" t="n">
        <v>139627.474</v>
      </c>
      <c r="E48" s="37" t="n">
        <v>135005.851</v>
      </c>
      <c r="F48" s="37" t="n">
        <v>134747.306</v>
      </c>
      <c r="G48" s="37" t="n">
        <v>143736.123</v>
      </c>
      <c r="H48" s="37" t="n">
        <v>152787.933</v>
      </c>
      <c r="I48" s="37" t="n">
        <v>149534.22</v>
      </c>
      <c r="J48" s="37" t="n">
        <v>154579.514</v>
      </c>
      <c r="K48" s="37" t="n"/>
      <c r="L48" s="37" t="n"/>
      <c r="M48" s="37" t="n"/>
      <c r="N48" s="37" t="n"/>
      <c r="O48" s="37" t="n"/>
      <c r="P48" s="37" t="n"/>
      <c r="Q48" s="37" t="n"/>
      <c r="R48" s="37" t="n"/>
      <c r="S48" s="37" t="n"/>
      <c r="T48" s="37" t="n"/>
      <c r="U48" s="37" t="n"/>
      <c r="V48" s="37" t="n"/>
      <c r="W48" s="37" t="n"/>
      <c r="X48" s="37" t="n"/>
      <c r="Y48" s="37" t="n"/>
      <c r="Z48" s="37" t="n"/>
      <c r="AA48" s="37" t="n"/>
      <c r="AB48" s="37" t="n"/>
      <c r="AC48" s="37" t="n"/>
      <c r="AD48" s="37" t="n"/>
      <c r="AE48" s="37" t="n"/>
      <c r="AF48" s="37" t="n"/>
      <c r="AG48" s="37" t="n"/>
      <c r="AH48" s="37" t="n"/>
      <c r="AI48" s="37" t="n"/>
      <c r="AJ48" s="37" t="n"/>
      <c r="AK48" s="37" t="n"/>
      <c r="AL48" s="37" t="n"/>
      <c r="AM48" s="37" t="n"/>
    </row>
    <row r="49" ht="35" customHeight="1" s="173" thickBot="1">
      <c r="A49" s="39" t="inlineStr">
        <is>
          <t>Pinjaman yang diberikan pihak berelasi</t>
        </is>
      </c>
      <c r="B49" s="39" t="n"/>
      <c r="C49" s="37" t="n">
        <v>18.632</v>
      </c>
      <c r="D49" s="37" t="n">
        <v>2132.709</v>
      </c>
      <c r="E49" s="37" t="n">
        <v>1206.768</v>
      </c>
      <c r="F49" s="37" t="n">
        <v>851.468</v>
      </c>
      <c r="G49" s="37" t="n">
        <v>2387.393</v>
      </c>
      <c r="H49" s="37" t="n">
        <v>3773.364</v>
      </c>
      <c r="I49" s="37" t="n">
        <v>437.775</v>
      </c>
      <c r="J49" s="37" t="n">
        <v>431.325</v>
      </c>
      <c r="K49" s="37" t="n"/>
      <c r="L49" s="37" t="n"/>
      <c r="M49" s="37" t="n"/>
      <c r="N49" s="37" t="n"/>
      <c r="O49" s="37" t="n"/>
      <c r="P49" s="37" t="n"/>
      <c r="Q49" s="37" t="n"/>
      <c r="R49" s="37" t="n"/>
      <c r="S49" s="37" t="n"/>
      <c r="T49" s="37" t="n"/>
      <c r="U49" s="37" t="n"/>
      <c r="V49" s="37" t="n"/>
      <c r="W49" s="37" t="n"/>
      <c r="X49" s="37" t="n"/>
      <c r="Y49" s="37" t="n"/>
      <c r="Z49" s="37" t="n"/>
      <c r="AA49" s="37" t="n"/>
      <c r="AB49" s="37" t="n"/>
      <c r="AC49" s="37" t="n"/>
      <c r="AD49" s="37" t="n"/>
      <c r="AE49" s="37" t="n"/>
      <c r="AF49" s="37" t="n"/>
      <c r="AG49" s="37" t="n"/>
      <c r="AH49" s="37" t="n"/>
      <c r="AI49" s="37" t="n"/>
      <c r="AJ49" s="37" t="n"/>
      <c r="AK49" s="37" t="n"/>
      <c r="AL49" s="37" t="n"/>
      <c r="AM49" s="37" t="n"/>
    </row>
    <row r="50" ht="52" customHeight="1" s="173" thickBot="1">
      <c r="A50" s="39" t="inlineStr">
        <is>
          <t>Cadangan kerugian penurunan nilai pada pinjaman yang diberikan</t>
        </is>
      </c>
      <c r="B50" s="39" t="n"/>
      <c r="C50" s="40" t="n">
        <v>1134.065</v>
      </c>
      <c r="D50" s="40" t="n">
        <v>1467.199</v>
      </c>
      <c r="E50" s="40" t="n">
        <v>3422.325</v>
      </c>
      <c r="F50" s="40" t="n">
        <v>3953.699</v>
      </c>
      <c r="G50" s="40" t="n">
        <v>3579.119</v>
      </c>
      <c r="H50" s="40" t="n">
        <v>4618.047</v>
      </c>
      <c r="I50" s="40" t="n">
        <v>3922.68</v>
      </c>
      <c r="J50" s="40" t="n">
        <v>3515.53</v>
      </c>
      <c r="K50" s="40" t="n"/>
      <c r="L50" s="40" t="n"/>
      <c r="M50" s="40" t="n"/>
      <c r="N50" s="40" t="n"/>
      <c r="O50" s="40" t="n"/>
      <c r="P50" s="40" t="n"/>
      <c r="Q50" s="40" t="n"/>
      <c r="R50" s="40" t="n"/>
      <c r="S50" s="40" t="n"/>
      <c r="T50" s="40" t="n"/>
      <c r="U50" s="40" t="n"/>
      <c r="V50" s="40" t="n"/>
      <c r="W50" s="40" t="n"/>
      <c r="X50" s="40" t="n"/>
      <c r="Y50" s="40" t="n"/>
      <c r="Z50" s="40" t="n"/>
      <c r="AA50" s="40" t="n"/>
      <c r="AB50" s="40" t="n"/>
      <c r="AC50" s="40" t="n"/>
      <c r="AD50" s="40" t="n"/>
      <c r="AE50" s="40" t="n"/>
      <c r="AF50" s="40" t="n"/>
      <c r="AG50" s="40" t="n"/>
      <c r="AH50" s="40" t="n"/>
      <c r="AI50" s="40" t="n"/>
      <c r="AJ50" s="40" t="n"/>
      <c r="AK50" s="40" t="n"/>
      <c r="AL50" s="40" t="n"/>
      <c r="AM50" s="40" t="n"/>
    </row>
    <row r="51" hidden="1" ht="35" customHeight="1" s="173" thickBot="1">
      <c r="A51" s="36" t="inlineStr">
        <is>
          <t>Piutang dari lembaga kliring dan penjaminan</t>
        </is>
      </c>
      <c r="B51" s="36" t="n"/>
      <c r="C51" s="37" t="inlineStr"/>
      <c r="D51" s="37" t="inlineStr"/>
      <c r="E51" s="37" t="inlineStr"/>
      <c r="F51" s="37" t="inlineStr"/>
      <c r="G51" s="37" t="inlineStr"/>
      <c r="H51" s="37" t="inlineStr"/>
      <c r="I51" s="37" t="inlineStr"/>
      <c r="J51" s="37" t="inlineStr"/>
      <c r="K51" s="37" t="n"/>
      <c r="L51" s="37" t="n"/>
      <c r="M51" s="37" t="n"/>
      <c r="N51" s="37" t="n"/>
      <c r="O51" s="37" t="n"/>
      <c r="P51" s="37" t="n"/>
      <c r="Q51" s="37" t="n"/>
      <c r="R51" s="37" t="n"/>
      <c r="S51" s="37" t="n"/>
      <c r="T51" s="37" t="n"/>
      <c r="U51" s="37" t="n"/>
      <c r="V51" s="37" t="n"/>
      <c r="W51" s="37" t="n"/>
      <c r="X51" s="37" t="n"/>
      <c r="Y51" s="37" t="n"/>
      <c r="Z51" s="37" t="n"/>
      <c r="AA51" s="37" t="n"/>
      <c r="AB51" s="37" t="n"/>
      <c r="AC51" s="37" t="n"/>
      <c r="AD51" s="37" t="n"/>
      <c r="AE51" s="37" t="n"/>
      <c r="AF51" s="37" t="n"/>
      <c r="AG51" s="37" t="n"/>
      <c r="AH51" s="37" t="n"/>
      <c r="AI51" s="37" t="n"/>
      <c r="AJ51" s="37" t="n"/>
      <c r="AK51" s="37" t="n"/>
      <c r="AL51" s="37" t="n"/>
      <c r="AM51" s="37" t="n"/>
    </row>
    <row r="52" ht="18" customHeight="1" s="173" thickBot="1">
      <c r="A52" s="38" t="inlineStr">
        <is>
          <t>Piutang nasabah</t>
        </is>
      </c>
      <c r="B52" s="38" t="n"/>
      <c r="C52" s="155">
        <f>C53+C54-C55</f>
        <v/>
      </c>
      <c r="D52" s="155">
        <f>D53+D54-D55</f>
        <v/>
      </c>
      <c r="E52" s="155">
        <f>E53+E54-E55</f>
        <v/>
      </c>
      <c r="F52" s="155">
        <f>F53+F54-F55</f>
        <v/>
      </c>
      <c r="G52" s="155">
        <f>G53+G54-G55</f>
        <v/>
      </c>
      <c r="H52" s="155">
        <f>H53+H54-H55</f>
        <v/>
      </c>
      <c r="I52" s="155">
        <f>I53+I54-I55</f>
        <v/>
      </c>
      <c r="J52" s="155">
        <f>J53+J54-J55</f>
        <v/>
      </c>
      <c r="K52" s="155">
        <f>K53+K54-K55</f>
        <v/>
      </c>
      <c r="L52" s="155">
        <f>L53+L54-L55</f>
        <v/>
      </c>
      <c r="M52" s="155">
        <f>M53+M54-M55</f>
        <v/>
      </c>
      <c r="N52" s="155">
        <f>N53+N54-N55</f>
        <v/>
      </c>
      <c r="O52" s="155">
        <f>O53+O54-O55</f>
        <v/>
      </c>
      <c r="P52" s="155">
        <f>P53+P54-P55</f>
        <v/>
      </c>
      <c r="Q52" s="155">
        <f>Q53+Q54-Q55</f>
        <v/>
      </c>
      <c r="R52" s="155">
        <f>R53+R54-R55</f>
        <v/>
      </c>
      <c r="S52" s="155">
        <f>S53+S54-S55</f>
        <v/>
      </c>
      <c r="T52" s="155">
        <f>T53+T54-T55</f>
        <v/>
      </c>
      <c r="U52" s="155">
        <f>U53+U54-U55</f>
        <v/>
      </c>
      <c r="V52" s="155">
        <f>V53+V54-V55</f>
        <v/>
      </c>
      <c r="W52" s="155">
        <f>W53+W54-W55</f>
        <v/>
      </c>
      <c r="X52" s="155">
        <f>X53+X54-X55</f>
        <v/>
      </c>
      <c r="Y52" s="155">
        <f>Y53+Y54-Y55</f>
        <v/>
      </c>
      <c r="Z52" s="155">
        <f>Z53+Z54-Z55</f>
        <v/>
      </c>
      <c r="AA52" s="155">
        <f>AA53+AA54-AA55</f>
        <v/>
      </c>
      <c r="AB52" s="155">
        <f>AB53+AB54-AB55</f>
        <v/>
      </c>
      <c r="AC52" s="155">
        <f>AC53+AC54-AC55</f>
        <v/>
      </c>
      <c r="AD52" s="155">
        <f>AD53+AD54-AD55</f>
        <v/>
      </c>
      <c r="AE52" s="155">
        <f>AE53+AE54-AE55</f>
        <v/>
      </c>
      <c r="AF52" s="155">
        <f>AF53+AF54-AF55</f>
        <v/>
      </c>
      <c r="AG52" s="155">
        <f>AG53+AG54-AG55</f>
        <v/>
      </c>
      <c r="AH52" s="155">
        <f>AH53+AH54-AH55</f>
        <v/>
      </c>
      <c r="AI52" s="155">
        <f>AI53+AI54-AI55</f>
        <v/>
      </c>
      <c r="AJ52" s="155">
        <f>AJ53+AJ54-AJ55</f>
        <v/>
      </c>
      <c r="AK52" s="155">
        <f>AK53+AK54-AK55</f>
        <v/>
      </c>
      <c r="AL52" s="155">
        <f>AL53+AL54-AL55</f>
        <v/>
      </c>
      <c r="AM52" s="155">
        <f>AM53+AM54-AM55</f>
        <v/>
      </c>
    </row>
    <row r="53" hidden="1" ht="18" customHeight="1" s="173" thickBot="1">
      <c r="A53" s="39" t="inlineStr">
        <is>
          <t>Piutang nasabah pihak ketiga</t>
        </is>
      </c>
      <c r="B53" s="39" t="n"/>
      <c r="C53" s="37" t="inlineStr"/>
      <c r="D53" s="37" t="inlineStr"/>
      <c r="E53" s="37" t="inlineStr"/>
      <c r="F53" s="37" t="inlineStr"/>
      <c r="G53" s="37" t="inlineStr"/>
      <c r="H53" s="37" t="inlineStr"/>
      <c r="I53" s="37" t="inlineStr"/>
      <c r="J53" s="37" t="inlineStr"/>
      <c r="K53" s="37" t="n"/>
      <c r="L53" s="37" t="n"/>
      <c r="M53" s="37" t="n"/>
      <c r="N53" s="37" t="n"/>
      <c r="O53" s="37" t="n"/>
      <c r="P53" s="37" t="n"/>
      <c r="Q53" s="37" t="n"/>
      <c r="R53" s="37" t="n"/>
      <c r="S53" s="37" t="n"/>
      <c r="T53" s="37" t="n"/>
      <c r="U53" s="37" t="n"/>
      <c r="V53" s="37" t="n"/>
      <c r="W53" s="37" t="n"/>
      <c r="X53" s="37" t="n"/>
      <c r="Y53" s="37" t="n"/>
      <c r="Z53" s="37" t="n"/>
      <c r="AA53" s="37" t="n"/>
      <c r="AB53" s="37" t="n"/>
      <c r="AC53" s="37" t="n"/>
      <c r="AD53" s="37" t="n"/>
      <c r="AE53" s="37" t="n"/>
      <c r="AF53" s="37" t="n"/>
      <c r="AG53" s="37" t="n"/>
      <c r="AH53" s="37" t="n"/>
      <c r="AI53" s="37" t="n"/>
      <c r="AJ53" s="37" t="n"/>
      <c r="AK53" s="37" t="n"/>
      <c r="AL53" s="37" t="n"/>
      <c r="AM53" s="37" t="n"/>
    </row>
    <row r="54" hidden="1" ht="18" customHeight="1" s="173" thickBot="1">
      <c r="A54" s="39" t="inlineStr">
        <is>
          <t>Piutang nasabah pihak berelasi</t>
        </is>
      </c>
      <c r="B54" s="39" t="n"/>
      <c r="C54" s="37" t="inlineStr"/>
      <c r="D54" s="37" t="inlineStr"/>
      <c r="E54" s="37" t="inlineStr"/>
      <c r="F54" s="37" t="inlineStr"/>
      <c r="G54" s="37" t="inlineStr"/>
      <c r="H54" s="37" t="inlineStr"/>
      <c r="I54" s="37" t="inlineStr"/>
      <c r="J54" s="37" t="inlineStr"/>
      <c r="K54" s="37" t="n"/>
      <c r="L54" s="37" t="n"/>
      <c r="M54" s="37" t="n"/>
      <c r="N54" s="37" t="n"/>
      <c r="O54" s="37" t="n"/>
      <c r="P54" s="37" t="n"/>
      <c r="Q54" s="37" t="n"/>
      <c r="R54" s="37" t="n"/>
      <c r="S54" s="37" t="n"/>
      <c r="T54" s="37" t="n"/>
      <c r="U54" s="37" t="n"/>
      <c r="V54" s="37" t="n"/>
      <c r="W54" s="37" t="n"/>
      <c r="X54" s="37" t="n"/>
      <c r="Y54" s="37" t="n"/>
      <c r="Z54" s="37" t="n"/>
      <c r="AA54" s="37" t="n"/>
      <c r="AB54" s="37" t="n"/>
      <c r="AC54" s="37" t="n"/>
      <c r="AD54" s="37" t="n"/>
      <c r="AE54" s="37" t="n"/>
      <c r="AF54" s="37" t="n"/>
      <c r="AG54" s="37" t="n"/>
      <c r="AH54" s="37" t="n"/>
      <c r="AI54" s="37" t="n"/>
      <c r="AJ54" s="37" t="n"/>
      <c r="AK54" s="37" t="n"/>
      <c r="AL54" s="37" t="n"/>
      <c r="AM54" s="37" t="n"/>
    </row>
    <row r="55" hidden="1" ht="35" customHeight="1" s="173" thickBot="1">
      <c r="A55" s="39" t="inlineStr">
        <is>
          <t>Cadangan kerugian penurunan nilai pada piutang nasabah</t>
        </is>
      </c>
      <c r="B55" s="39" t="n"/>
      <c r="C55" s="40" t="inlineStr"/>
      <c r="D55" s="40" t="inlineStr"/>
      <c r="E55" s="40" t="inlineStr"/>
      <c r="F55" s="40" t="inlineStr"/>
      <c r="G55" s="40" t="inlineStr"/>
      <c r="H55" s="40" t="inlineStr"/>
      <c r="I55" s="40" t="inlineStr"/>
      <c r="J55" s="40" t="inlineStr"/>
      <c r="K55" s="40" t="n"/>
      <c r="L55" s="40" t="n"/>
      <c r="M55" s="40" t="n"/>
      <c r="N55" s="40" t="n"/>
      <c r="O55" s="40" t="n"/>
      <c r="P55" s="40" t="n"/>
      <c r="Q55" s="40" t="n"/>
      <c r="R55" s="40" t="n"/>
      <c r="S55" s="40" t="n"/>
      <c r="T55" s="40" t="n"/>
      <c r="U55" s="40" t="n"/>
      <c r="V55" s="40" t="n"/>
      <c r="W55" s="40" t="n"/>
      <c r="X55" s="40" t="n"/>
      <c r="Y55" s="40" t="n"/>
      <c r="Z55" s="40" t="n"/>
      <c r="AA55" s="40" t="n"/>
      <c r="AB55" s="40" t="n"/>
      <c r="AC55" s="40" t="n"/>
      <c r="AD55" s="40" t="n"/>
      <c r="AE55" s="40" t="n"/>
      <c r="AF55" s="40" t="n"/>
      <c r="AG55" s="40" t="n"/>
      <c r="AH55" s="40" t="n"/>
      <c r="AI55" s="40" t="n"/>
      <c r="AJ55" s="40" t="n"/>
      <c r="AK55" s="40" t="n"/>
      <c r="AL55" s="40" t="n"/>
      <c r="AM55" s="40" t="n"/>
    </row>
    <row r="56" ht="18" customHeight="1" s="173" thickBot="1">
      <c r="A56" s="38" t="inlineStr">
        <is>
          <t>Piutang murabahah</t>
        </is>
      </c>
      <c r="B56" s="38" t="n"/>
      <c r="C56" s="155">
        <f>C57+C58-C59</f>
        <v/>
      </c>
      <c r="D56" s="155">
        <f>D57+D58-D59</f>
        <v/>
      </c>
      <c r="E56" s="155">
        <f>E57+E58-E59</f>
        <v/>
      </c>
      <c r="F56" s="155">
        <f>F57+F58-F59</f>
        <v/>
      </c>
      <c r="G56" s="155">
        <f>G57+G58-G59</f>
        <v/>
      </c>
      <c r="H56" s="155">
        <f>H57+H58-H59</f>
        <v/>
      </c>
      <c r="I56" s="155">
        <f>I57+I58-I59</f>
        <v/>
      </c>
      <c r="J56" s="155">
        <f>J57+J58-J59</f>
        <v/>
      </c>
      <c r="K56" s="155">
        <f>K57+K58-K59</f>
        <v/>
      </c>
      <c r="L56" s="155">
        <f>L57+L58-L59</f>
        <v/>
      </c>
      <c r="M56" s="155">
        <f>M57+M58-M59</f>
        <v/>
      </c>
      <c r="N56" s="155">
        <f>N57+N58-N59</f>
        <v/>
      </c>
      <c r="O56" s="155">
        <f>O57+O58-O59</f>
        <v/>
      </c>
      <c r="P56" s="155">
        <f>P57+P58-P59</f>
        <v/>
      </c>
      <c r="Q56" s="155">
        <f>Q57+Q58-Q59</f>
        <v/>
      </c>
      <c r="R56" s="155">
        <f>R57+R58-R59</f>
        <v/>
      </c>
      <c r="S56" s="155">
        <f>S57+S58-S59</f>
        <v/>
      </c>
      <c r="T56" s="155">
        <f>T57+T58-T59</f>
        <v/>
      </c>
      <c r="U56" s="155">
        <f>U57+U58-U59</f>
        <v/>
      </c>
      <c r="V56" s="155">
        <f>V57+V58-V59</f>
        <v/>
      </c>
      <c r="W56" s="155">
        <f>W57+W58-W59</f>
        <v/>
      </c>
      <c r="X56" s="155">
        <f>X57+X58-X59</f>
        <v/>
      </c>
      <c r="Y56" s="155">
        <f>Y57+Y58-Y59</f>
        <v/>
      </c>
      <c r="Z56" s="155">
        <f>Z57+Z58-Z59</f>
        <v/>
      </c>
      <c r="AA56" s="155">
        <f>AA57+AA58-AA59</f>
        <v/>
      </c>
      <c r="AB56" s="155">
        <f>AB57+AB58-AB59</f>
        <v/>
      </c>
      <c r="AC56" s="155">
        <f>AC57+AC58-AC59</f>
        <v/>
      </c>
      <c r="AD56" s="155">
        <f>AD57+AD58-AD59</f>
        <v/>
      </c>
      <c r="AE56" s="155">
        <f>AE57+AE58-AE59</f>
        <v/>
      </c>
      <c r="AF56" s="155">
        <f>AF57+AF58-AF59</f>
        <v/>
      </c>
      <c r="AG56" s="155">
        <f>AG57+AG58-AG59</f>
        <v/>
      </c>
      <c r="AH56" s="155">
        <f>AH57+AH58-AH59</f>
        <v/>
      </c>
      <c r="AI56" s="155">
        <f>AI57+AI58-AI59</f>
        <v/>
      </c>
      <c r="AJ56" s="155">
        <f>AJ57+AJ58-AJ59</f>
        <v/>
      </c>
      <c r="AK56" s="155">
        <f>AK57+AK58-AK59</f>
        <v/>
      </c>
      <c r="AL56" s="155">
        <f>AL57+AL58-AL59</f>
        <v/>
      </c>
      <c r="AM56" s="155">
        <f>AM57+AM58-AM59</f>
        <v/>
      </c>
    </row>
    <row r="57" hidden="1" ht="18" customHeight="1" s="173" thickBot="1">
      <c r="A57" s="39" t="inlineStr">
        <is>
          <t>Piutang murabahah pihak ketiga</t>
        </is>
      </c>
      <c r="B57" s="39" t="n"/>
      <c r="C57" s="37" t="inlineStr"/>
      <c r="D57" s="37" t="inlineStr"/>
      <c r="E57" s="37" t="inlineStr"/>
      <c r="F57" s="37" t="inlineStr"/>
      <c r="G57" s="37" t="inlineStr"/>
      <c r="H57" s="37" t="inlineStr"/>
      <c r="I57" s="37" t="inlineStr"/>
      <c r="J57" s="37" t="inlineStr"/>
      <c r="K57" s="37" t="n"/>
      <c r="L57" s="37" t="n"/>
      <c r="M57" s="37" t="n"/>
      <c r="N57" s="37" t="n"/>
      <c r="O57" s="37" t="n"/>
      <c r="P57" s="37" t="n"/>
      <c r="Q57" s="37" t="n"/>
      <c r="R57" s="37" t="n"/>
      <c r="S57" s="37" t="n"/>
      <c r="T57" s="37" t="n"/>
      <c r="U57" s="37" t="n"/>
      <c r="V57" s="37" t="n"/>
      <c r="W57" s="37" t="n"/>
      <c r="X57" s="37" t="n"/>
      <c r="Y57" s="37" t="n"/>
      <c r="Z57" s="37" t="n"/>
      <c r="AA57" s="37" t="n"/>
      <c r="AB57" s="37" t="n"/>
      <c r="AC57" s="37" t="n"/>
      <c r="AD57" s="37" t="n"/>
      <c r="AE57" s="37" t="n"/>
      <c r="AF57" s="37" t="n"/>
      <c r="AG57" s="37" t="n"/>
      <c r="AH57" s="37" t="n"/>
      <c r="AI57" s="37" t="n"/>
      <c r="AJ57" s="37" t="n"/>
      <c r="AK57" s="37" t="n"/>
      <c r="AL57" s="37" t="n"/>
      <c r="AM57" s="37" t="n"/>
    </row>
    <row r="58" hidden="1" ht="35" customHeight="1" s="173" thickBot="1">
      <c r="A58" s="39" t="inlineStr">
        <is>
          <t>Piutang murabahah pihak berelasi</t>
        </is>
      </c>
      <c r="B58" s="39" t="n"/>
      <c r="C58" s="37" t="inlineStr"/>
      <c r="D58" s="37" t="inlineStr"/>
      <c r="E58" s="37" t="inlineStr"/>
      <c r="F58" s="37" t="inlineStr"/>
      <c r="G58" s="37" t="inlineStr"/>
      <c r="H58" s="37" t="inlineStr"/>
      <c r="I58" s="37" t="inlineStr"/>
      <c r="J58" s="37" t="inlineStr"/>
      <c r="K58" s="37" t="n"/>
      <c r="L58" s="37" t="n"/>
      <c r="M58" s="37" t="n"/>
      <c r="N58" s="37" t="n"/>
      <c r="O58" s="37" t="n"/>
      <c r="P58" s="37" t="n"/>
      <c r="Q58" s="37" t="n"/>
      <c r="R58" s="37" t="n"/>
      <c r="S58" s="37" t="n"/>
      <c r="T58" s="37" t="n"/>
      <c r="U58" s="37" t="n"/>
      <c r="V58" s="37" t="n"/>
      <c r="W58" s="37" t="n"/>
      <c r="X58" s="37" t="n"/>
      <c r="Y58" s="37" t="n"/>
      <c r="Z58" s="37" t="n"/>
      <c r="AA58" s="37" t="n"/>
      <c r="AB58" s="37" t="n"/>
      <c r="AC58" s="37" t="n"/>
      <c r="AD58" s="37" t="n"/>
      <c r="AE58" s="37" t="n"/>
      <c r="AF58" s="37" t="n"/>
      <c r="AG58" s="37" t="n"/>
      <c r="AH58" s="37" t="n"/>
      <c r="AI58" s="37" t="n"/>
      <c r="AJ58" s="37" t="n"/>
      <c r="AK58" s="37" t="n"/>
      <c r="AL58" s="37" t="n"/>
      <c r="AM58" s="37" t="n"/>
    </row>
    <row r="59" hidden="1" ht="35" customHeight="1" s="173" thickBot="1">
      <c r="A59" s="39" t="inlineStr">
        <is>
          <t>Cadangan kerugian penurunan nilai pada piutang murabahah</t>
        </is>
      </c>
      <c r="B59" s="39" t="n"/>
      <c r="C59" s="40" t="inlineStr"/>
      <c r="D59" s="40" t="inlineStr"/>
      <c r="E59" s="40" t="inlineStr"/>
      <c r="F59" s="40" t="inlineStr"/>
      <c r="G59" s="40" t="inlineStr"/>
      <c r="H59" s="40" t="inlineStr"/>
      <c r="I59" s="40" t="inlineStr"/>
      <c r="J59" s="40" t="inlineStr"/>
      <c r="K59" s="40" t="n"/>
      <c r="L59" s="40" t="n"/>
      <c r="M59" s="40" t="n"/>
      <c r="N59" s="40" t="n"/>
      <c r="O59" s="40" t="n"/>
      <c r="P59" s="40" t="n"/>
      <c r="Q59" s="40" t="n"/>
      <c r="R59" s="40" t="n"/>
      <c r="S59" s="40" t="n"/>
      <c r="T59" s="40" t="n"/>
      <c r="U59" s="40" t="n"/>
      <c r="V59" s="40" t="n"/>
      <c r="W59" s="40" t="n"/>
      <c r="X59" s="40" t="n"/>
      <c r="Y59" s="40" t="n"/>
      <c r="Z59" s="40" t="n"/>
      <c r="AA59" s="40" t="n"/>
      <c r="AB59" s="40" t="n"/>
      <c r="AC59" s="40" t="n"/>
      <c r="AD59" s="40" t="n"/>
      <c r="AE59" s="40" t="n"/>
      <c r="AF59" s="40" t="n"/>
      <c r="AG59" s="40" t="n"/>
      <c r="AH59" s="40" t="n"/>
      <c r="AI59" s="40" t="n"/>
      <c r="AJ59" s="40" t="n"/>
      <c r="AK59" s="40" t="n"/>
      <c r="AL59" s="40" t="n"/>
      <c r="AM59" s="40" t="n"/>
    </row>
    <row r="60" ht="18" customHeight="1" s="173" thickBot="1">
      <c r="A60" s="38" t="inlineStr">
        <is>
          <t>Piutang istishna</t>
        </is>
      </c>
      <c r="B60" s="38" t="n"/>
      <c r="C60" s="155">
        <f>C61+C62-C63</f>
        <v/>
      </c>
      <c r="D60" s="155">
        <f>D61+D62-D63</f>
        <v/>
      </c>
      <c r="E60" s="155">
        <f>E61+E62-E63</f>
        <v/>
      </c>
      <c r="F60" s="155">
        <f>F61+F62-F63</f>
        <v/>
      </c>
      <c r="G60" s="155">
        <f>G61+G62-G63</f>
        <v/>
      </c>
      <c r="H60" s="155">
        <f>H61+H62-H63</f>
        <v/>
      </c>
      <c r="I60" s="155">
        <f>I61+I62-I63</f>
        <v/>
      </c>
      <c r="J60" s="155">
        <f>J61+J62-J63</f>
        <v/>
      </c>
      <c r="K60" s="155">
        <f>K61+K62-K63</f>
        <v/>
      </c>
      <c r="L60" s="155">
        <f>L61+L62-L63</f>
        <v/>
      </c>
      <c r="M60" s="155">
        <f>M61+M62-M63</f>
        <v/>
      </c>
      <c r="N60" s="155">
        <f>N61+N62-N63</f>
        <v/>
      </c>
      <c r="O60" s="155">
        <f>O61+O62-O63</f>
        <v/>
      </c>
      <c r="P60" s="155">
        <f>P61+P62-P63</f>
        <v/>
      </c>
      <c r="Q60" s="155">
        <f>Q61+Q62-Q63</f>
        <v/>
      </c>
      <c r="R60" s="155">
        <f>R61+R62-R63</f>
        <v/>
      </c>
      <c r="S60" s="155">
        <f>S61+S62-S63</f>
        <v/>
      </c>
      <c r="T60" s="155">
        <f>T61+T62-T63</f>
        <v/>
      </c>
      <c r="U60" s="155">
        <f>U61+U62-U63</f>
        <v/>
      </c>
      <c r="V60" s="155">
        <f>V61+V62-V63</f>
        <v/>
      </c>
      <c r="W60" s="155">
        <f>W61+W62-W63</f>
        <v/>
      </c>
      <c r="X60" s="155">
        <f>X61+X62-X63</f>
        <v/>
      </c>
      <c r="Y60" s="155">
        <f>Y61+Y62-Y63</f>
        <v/>
      </c>
      <c r="Z60" s="155">
        <f>Z61+Z62-Z63</f>
        <v/>
      </c>
      <c r="AA60" s="155">
        <f>AA61+AA62-AA63</f>
        <v/>
      </c>
      <c r="AB60" s="155">
        <f>AB61+AB62-AB63</f>
        <v/>
      </c>
      <c r="AC60" s="155">
        <f>AC61+AC62-AC63</f>
        <v/>
      </c>
      <c r="AD60" s="155">
        <f>AD61+AD62-AD63</f>
        <v/>
      </c>
      <c r="AE60" s="155">
        <f>AE61+AE62-AE63</f>
        <v/>
      </c>
      <c r="AF60" s="155">
        <f>AF61+AF62-AF63</f>
        <v/>
      </c>
      <c r="AG60" s="155">
        <f>AG61+AG62-AG63</f>
        <v/>
      </c>
      <c r="AH60" s="155">
        <f>AH61+AH62-AH63</f>
        <v/>
      </c>
      <c r="AI60" s="155">
        <f>AI61+AI62-AI63</f>
        <v/>
      </c>
      <c r="AJ60" s="155">
        <f>AJ61+AJ62-AJ63</f>
        <v/>
      </c>
      <c r="AK60" s="155">
        <f>AK61+AK62-AK63</f>
        <v/>
      </c>
      <c r="AL60" s="155">
        <f>AL61+AL62-AL63</f>
        <v/>
      </c>
      <c r="AM60" s="155">
        <f>AM61+AM62-AM63</f>
        <v/>
      </c>
    </row>
    <row r="61" hidden="1" ht="18" customHeight="1" s="173" thickBot="1">
      <c r="A61" s="39" t="inlineStr">
        <is>
          <t>Piutang istishna pihak ketiga</t>
        </is>
      </c>
      <c r="B61" s="39" t="n"/>
      <c r="C61" s="37" t="inlineStr"/>
      <c r="D61" s="37" t="inlineStr"/>
      <c r="E61" s="37" t="inlineStr"/>
      <c r="F61" s="37" t="inlineStr"/>
      <c r="G61" s="37" t="inlineStr"/>
      <c r="H61" s="37" t="inlineStr"/>
      <c r="I61" s="37" t="inlineStr"/>
      <c r="J61" s="37" t="inlineStr"/>
      <c r="K61" s="37" t="n"/>
      <c r="L61" s="37" t="n"/>
      <c r="M61" s="37" t="n"/>
      <c r="N61" s="37" t="n"/>
      <c r="O61" s="37" t="n"/>
      <c r="P61" s="37" t="n"/>
      <c r="Q61" s="37" t="n"/>
      <c r="R61" s="37" t="n"/>
      <c r="S61" s="37" t="n"/>
      <c r="T61" s="37" t="n"/>
      <c r="U61" s="37" t="n"/>
      <c r="V61" s="37" t="n"/>
      <c r="W61" s="37" t="n"/>
      <c r="X61" s="37" t="n"/>
      <c r="Y61" s="37" t="n"/>
      <c r="Z61" s="37" t="n"/>
      <c r="AA61" s="37" t="n"/>
      <c r="AB61" s="37" t="n"/>
      <c r="AC61" s="37" t="n"/>
      <c r="AD61" s="37" t="n"/>
      <c r="AE61" s="37" t="n"/>
      <c r="AF61" s="37" t="n"/>
      <c r="AG61" s="37" t="n"/>
      <c r="AH61" s="37" t="n"/>
      <c r="AI61" s="37" t="n"/>
      <c r="AJ61" s="37" t="n"/>
      <c r="AK61" s="37" t="n"/>
      <c r="AL61" s="37" t="n"/>
      <c r="AM61" s="37" t="n"/>
    </row>
    <row r="62" hidden="1" ht="18" customHeight="1" s="173" thickBot="1">
      <c r="A62" s="39" t="inlineStr">
        <is>
          <t>Piutang istishna pihak berelasi</t>
        </is>
      </c>
      <c r="B62" s="39" t="n"/>
      <c r="C62" s="37" t="inlineStr"/>
      <c r="D62" s="37" t="inlineStr"/>
      <c r="E62" s="37" t="inlineStr"/>
      <c r="F62" s="37" t="inlineStr"/>
      <c r="G62" s="37" t="inlineStr"/>
      <c r="H62" s="37" t="inlineStr"/>
      <c r="I62" s="37" t="inlineStr"/>
      <c r="J62" s="37" t="inlineStr"/>
      <c r="K62" s="37" t="n"/>
      <c r="L62" s="37" t="n"/>
      <c r="M62" s="37" t="n"/>
      <c r="N62" s="37" t="n"/>
      <c r="O62" s="37" t="n"/>
      <c r="P62" s="37" t="n"/>
      <c r="Q62" s="37" t="n"/>
      <c r="R62" s="37" t="n"/>
      <c r="S62" s="37" t="n"/>
      <c r="T62" s="37" t="n"/>
      <c r="U62" s="37" t="n"/>
      <c r="V62" s="37" t="n"/>
      <c r="W62" s="37" t="n"/>
      <c r="X62" s="37" t="n"/>
      <c r="Y62" s="37" t="n"/>
      <c r="Z62" s="37" t="n"/>
      <c r="AA62" s="37" t="n"/>
      <c r="AB62" s="37" t="n"/>
      <c r="AC62" s="37" t="n"/>
      <c r="AD62" s="37" t="n"/>
      <c r="AE62" s="37" t="n"/>
      <c r="AF62" s="37" t="n"/>
      <c r="AG62" s="37" t="n"/>
      <c r="AH62" s="37" t="n"/>
      <c r="AI62" s="37" t="n"/>
      <c r="AJ62" s="37" t="n"/>
      <c r="AK62" s="37" t="n"/>
      <c r="AL62" s="37" t="n"/>
      <c r="AM62" s="37" t="n"/>
    </row>
    <row r="63" hidden="1" ht="35" customHeight="1" s="173" thickBot="1">
      <c r="A63" s="39" t="inlineStr">
        <is>
          <t>Cadangan kerugian penurunan nilai pada piutang istishna</t>
        </is>
      </c>
      <c r="B63" s="39" t="n"/>
      <c r="C63" s="40" t="inlineStr"/>
      <c r="D63" s="40" t="inlineStr"/>
      <c r="E63" s="40" t="inlineStr"/>
      <c r="F63" s="40" t="inlineStr"/>
      <c r="G63" s="40" t="inlineStr"/>
      <c r="H63" s="40" t="inlineStr"/>
      <c r="I63" s="40" t="inlineStr"/>
      <c r="J63" s="40" t="inlineStr"/>
      <c r="K63" s="40" t="n"/>
      <c r="L63" s="40" t="n"/>
      <c r="M63" s="40" t="n"/>
      <c r="N63" s="40" t="n"/>
      <c r="O63" s="40" t="n"/>
      <c r="P63" s="40" t="n"/>
      <c r="Q63" s="40" t="n"/>
      <c r="R63" s="40" t="n"/>
      <c r="S63" s="40" t="n"/>
      <c r="T63" s="40" t="n"/>
      <c r="U63" s="40" t="n"/>
      <c r="V63" s="40" t="n"/>
      <c r="W63" s="40" t="n"/>
      <c r="X63" s="40" t="n"/>
      <c r="Y63" s="40" t="n"/>
      <c r="Z63" s="40" t="n"/>
      <c r="AA63" s="40" t="n"/>
      <c r="AB63" s="40" t="n"/>
      <c r="AC63" s="40" t="n"/>
      <c r="AD63" s="40" t="n"/>
      <c r="AE63" s="40" t="n"/>
      <c r="AF63" s="40" t="n"/>
      <c r="AG63" s="40" t="n"/>
      <c r="AH63" s="40" t="n"/>
      <c r="AI63" s="40" t="n"/>
      <c r="AJ63" s="40" t="n"/>
      <c r="AK63" s="40" t="n"/>
      <c r="AL63" s="40" t="n"/>
      <c r="AM63" s="40" t="n"/>
    </row>
    <row r="64" ht="18" customHeight="1" s="173" thickBot="1">
      <c r="A64" s="38" t="inlineStr">
        <is>
          <t>Piutang ijarah</t>
        </is>
      </c>
      <c r="B64" s="38" t="n"/>
      <c r="C64" s="155">
        <f>C65+C66-C67</f>
        <v/>
      </c>
      <c r="D64" s="155">
        <f>D65+D66-D67</f>
        <v/>
      </c>
      <c r="E64" s="155">
        <f>E65+E66-E67</f>
        <v/>
      </c>
      <c r="F64" s="155">
        <f>F65+F66-F67</f>
        <v/>
      </c>
      <c r="G64" s="155">
        <f>G65+G66-G67</f>
        <v/>
      </c>
      <c r="H64" s="155">
        <f>H65+H66-H67</f>
        <v/>
      </c>
      <c r="I64" s="155">
        <f>I65+I66-I67</f>
        <v/>
      </c>
      <c r="J64" s="155">
        <f>J65+J66-J67</f>
        <v/>
      </c>
      <c r="K64" s="155">
        <f>K65+K66-K67</f>
        <v/>
      </c>
      <c r="L64" s="155">
        <f>L65+L66-L67</f>
        <v/>
      </c>
      <c r="M64" s="155">
        <f>M65+M66-M67</f>
        <v/>
      </c>
      <c r="N64" s="155">
        <f>N65+N66-N67</f>
        <v/>
      </c>
      <c r="O64" s="155">
        <f>O65+O66-O67</f>
        <v/>
      </c>
      <c r="P64" s="155">
        <f>P65+P66-P67</f>
        <v/>
      </c>
      <c r="Q64" s="155">
        <f>Q65+Q66-Q67</f>
        <v/>
      </c>
      <c r="R64" s="155">
        <f>R65+R66-R67</f>
        <v/>
      </c>
      <c r="S64" s="155">
        <f>S65+S66-S67</f>
        <v/>
      </c>
      <c r="T64" s="155">
        <f>T65+T66-T67</f>
        <v/>
      </c>
      <c r="U64" s="155">
        <f>U65+U66-U67</f>
        <v/>
      </c>
      <c r="V64" s="155">
        <f>V65+V66-V67</f>
        <v/>
      </c>
      <c r="W64" s="155">
        <f>W65+W66-W67</f>
        <v/>
      </c>
      <c r="X64" s="155">
        <f>X65+X66-X67</f>
        <v/>
      </c>
      <c r="Y64" s="155">
        <f>Y65+Y66-Y67</f>
        <v/>
      </c>
      <c r="Z64" s="155">
        <f>Z65+Z66-Z67</f>
        <v/>
      </c>
      <c r="AA64" s="155">
        <f>AA65+AA66-AA67</f>
        <v/>
      </c>
      <c r="AB64" s="155">
        <f>AB65+AB66-AB67</f>
        <v/>
      </c>
      <c r="AC64" s="155">
        <f>AC65+AC66-AC67</f>
        <v/>
      </c>
      <c r="AD64" s="155">
        <f>AD65+AD66-AD67</f>
        <v/>
      </c>
      <c r="AE64" s="155">
        <f>AE65+AE66-AE67</f>
        <v/>
      </c>
      <c r="AF64" s="155">
        <f>AF65+AF66-AF67</f>
        <v/>
      </c>
      <c r="AG64" s="155">
        <f>AG65+AG66-AG67</f>
        <v/>
      </c>
      <c r="AH64" s="155">
        <f>AH65+AH66-AH67</f>
        <v/>
      </c>
      <c r="AI64" s="155">
        <f>AI65+AI66-AI67</f>
        <v/>
      </c>
      <c r="AJ64" s="155">
        <f>AJ65+AJ66-AJ67</f>
        <v/>
      </c>
      <c r="AK64" s="155">
        <f>AK65+AK66-AK67</f>
        <v/>
      </c>
      <c r="AL64" s="155">
        <f>AL65+AL66-AL67</f>
        <v/>
      </c>
      <c r="AM64" s="155">
        <f>AM65+AM66-AM67</f>
        <v/>
      </c>
    </row>
    <row r="65" hidden="1" ht="18" customHeight="1" s="173" thickBot="1">
      <c r="A65" s="39" t="inlineStr">
        <is>
          <t>Piutang ijarah pihak ketiga</t>
        </is>
      </c>
      <c r="B65" s="39" t="n"/>
      <c r="C65" s="37" t="inlineStr"/>
      <c r="D65" s="37" t="inlineStr"/>
      <c r="E65" s="37" t="inlineStr"/>
      <c r="F65" s="37" t="inlineStr"/>
      <c r="G65" s="37" t="inlineStr"/>
      <c r="H65" s="37" t="inlineStr"/>
      <c r="I65" s="37" t="inlineStr"/>
      <c r="J65" s="37" t="inlineStr"/>
      <c r="K65" s="37" t="n"/>
      <c r="L65" s="37" t="n"/>
      <c r="M65" s="37" t="n"/>
      <c r="N65" s="37" t="n"/>
      <c r="O65" s="37" t="n"/>
      <c r="P65" s="37" t="n"/>
      <c r="Q65" s="37" t="n"/>
      <c r="R65" s="37" t="n"/>
      <c r="S65" s="37" t="n"/>
      <c r="T65" s="37" t="n"/>
      <c r="U65" s="37" t="n"/>
      <c r="V65" s="37" t="n"/>
      <c r="W65" s="37" t="n"/>
      <c r="X65" s="37" t="n"/>
      <c r="Y65" s="37" t="n"/>
      <c r="Z65" s="37" t="n"/>
      <c r="AA65" s="37" t="n"/>
      <c r="AB65" s="37" t="n"/>
      <c r="AC65" s="37" t="n"/>
      <c r="AD65" s="37" t="n"/>
      <c r="AE65" s="37" t="n"/>
      <c r="AF65" s="37" t="n"/>
      <c r="AG65" s="37" t="n"/>
      <c r="AH65" s="37" t="n"/>
      <c r="AI65" s="37" t="n"/>
      <c r="AJ65" s="37" t="n"/>
      <c r="AK65" s="37" t="n"/>
      <c r="AL65" s="37" t="n"/>
      <c r="AM65" s="37" t="n"/>
    </row>
    <row r="66" hidden="1" ht="18" customHeight="1" s="173" thickBot="1">
      <c r="A66" s="39" t="inlineStr">
        <is>
          <t>Piutang ijarah pihak berelasi</t>
        </is>
      </c>
      <c r="B66" s="39" t="n"/>
      <c r="C66" s="37" t="inlineStr"/>
      <c r="D66" s="37" t="inlineStr"/>
      <c r="E66" s="37" t="inlineStr"/>
      <c r="F66" s="37" t="inlineStr"/>
      <c r="G66" s="37" t="inlineStr"/>
      <c r="H66" s="37" t="inlineStr"/>
      <c r="I66" s="37" t="inlineStr"/>
      <c r="J66" s="37" t="inlineStr"/>
      <c r="K66" s="37" t="n"/>
      <c r="L66" s="37" t="n"/>
      <c r="M66" s="37" t="n"/>
      <c r="N66" s="37" t="n"/>
      <c r="O66" s="37" t="n"/>
      <c r="P66" s="37" t="n"/>
      <c r="Q66" s="37" t="n"/>
      <c r="R66" s="37" t="n"/>
      <c r="S66" s="37" t="n"/>
      <c r="T66" s="37" t="n"/>
      <c r="U66" s="37" t="n"/>
      <c r="V66" s="37" t="n"/>
      <c r="W66" s="37" t="n"/>
      <c r="X66" s="37" t="n"/>
      <c r="Y66" s="37" t="n"/>
      <c r="Z66" s="37" t="n"/>
      <c r="AA66" s="37" t="n"/>
      <c r="AB66" s="37" t="n"/>
      <c r="AC66" s="37" t="n"/>
      <c r="AD66" s="37" t="n"/>
      <c r="AE66" s="37" t="n"/>
      <c r="AF66" s="37" t="n"/>
      <c r="AG66" s="37" t="n"/>
      <c r="AH66" s="37" t="n"/>
      <c r="AI66" s="37" t="n"/>
      <c r="AJ66" s="37" t="n"/>
      <c r="AK66" s="37" t="n"/>
      <c r="AL66" s="37" t="n"/>
      <c r="AM66" s="37" t="n"/>
    </row>
    <row r="67" hidden="1" ht="35" customHeight="1" s="173" thickBot="1">
      <c r="A67" s="39" t="inlineStr">
        <is>
          <t>Cadangan kerugian penurunan nilai pada piutang ijarah</t>
        </is>
      </c>
      <c r="B67" s="39" t="n"/>
      <c r="C67" s="40" t="inlineStr"/>
      <c r="D67" s="40" t="inlineStr"/>
      <c r="E67" s="40" t="inlineStr"/>
      <c r="F67" s="40" t="inlineStr"/>
      <c r="G67" s="40" t="inlineStr"/>
      <c r="H67" s="40" t="inlineStr"/>
      <c r="I67" s="40" t="inlineStr"/>
      <c r="J67" s="40" t="inlineStr"/>
      <c r="K67" s="40" t="n"/>
      <c r="L67" s="40" t="n"/>
      <c r="M67" s="40" t="n"/>
      <c r="N67" s="40" t="n"/>
      <c r="O67" s="40" t="n"/>
      <c r="P67" s="40" t="n"/>
      <c r="Q67" s="40" t="n"/>
      <c r="R67" s="40" t="n"/>
      <c r="S67" s="40" t="n"/>
      <c r="T67" s="40" t="n"/>
      <c r="U67" s="40" t="n"/>
      <c r="V67" s="40" t="n"/>
      <c r="W67" s="40" t="n"/>
      <c r="X67" s="40" t="n"/>
      <c r="Y67" s="40" t="n"/>
      <c r="Z67" s="40" t="n"/>
      <c r="AA67" s="40" t="n"/>
      <c r="AB67" s="40" t="n"/>
      <c r="AC67" s="40" t="n"/>
      <c r="AD67" s="40" t="n"/>
      <c r="AE67" s="40" t="n"/>
      <c r="AF67" s="40" t="n"/>
      <c r="AG67" s="40" t="n"/>
      <c r="AH67" s="40" t="n"/>
      <c r="AI67" s="40" t="n"/>
      <c r="AJ67" s="40" t="n"/>
      <c r="AK67" s="40" t="n"/>
      <c r="AL67" s="40" t="n"/>
      <c r="AM67" s="40" t="n"/>
    </row>
    <row r="68" ht="18" customHeight="1" s="173" thickBot="1">
      <c r="A68" s="38" t="inlineStr">
        <is>
          <t>Piutang pembiayaan konsumen</t>
        </is>
      </c>
      <c r="B68" s="38" t="n"/>
      <c r="C68" s="155">
        <f>C69+C70-C71</f>
        <v/>
      </c>
      <c r="D68" s="155">
        <f>D69+D70-D71</f>
        <v/>
      </c>
      <c r="E68" s="155">
        <f>E69+E70-E71</f>
        <v/>
      </c>
      <c r="F68" s="155">
        <f>F69+F70-F71</f>
        <v/>
      </c>
      <c r="G68" s="155">
        <f>G69+G70-G71</f>
        <v/>
      </c>
      <c r="H68" s="155">
        <f>H69+H70-H71</f>
        <v/>
      </c>
      <c r="I68" s="155">
        <f>I69+I70-I71</f>
        <v/>
      </c>
      <c r="J68" s="155">
        <f>J69+J70-J71</f>
        <v/>
      </c>
      <c r="K68" s="155">
        <f>K69+K70-K71</f>
        <v/>
      </c>
      <c r="L68" s="155">
        <f>L69+L70-L71</f>
        <v/>
      </c>
      <c r="M68" s="155">
        <f>M69+M70-M71</f>
        <v/>
      </c>
      <c r="N68" s="155">
        <f>N69+N70-N71</f>
        <v/>
      </c>
      <c r="O68" s="155">
        <f>O69+O70-O71</f>
        <v/>
      </c>
      <c r="P68" s="155">
        <f>P69+P70-P71</f>
        <v/>
      </c>
      <c r="Q68" s="155">
        <f>Q69+Q70-Q71</f>
        <v/>
      </c>
      <c r="R68" s="155">
        <f>R69+R70-R71</f>
        <v/>
      </c>
      <c r="S68" s="155">
        <f>S69+S70-S71</f>
        <v/>
      </c>
      <c r="T68" s="155">
        <f>T69+T70-T71</f>
        <v/>
      </c>
      <c r="U68" s="155">
        <f>U69+U70-U71</f>
        <v/>
      </c>
      <c r="V68" s="155">
        <f>V69+V70-V71</f>
        <v/>
      </c>
      <c r="W68" s="155">
        <f>W69+W70-W71</f>
        <v/>
      </c>
      <c r="X68" s="155">
        <f>X69+X70-X71</f>
        <v/>
      </c>
      <c r="Y68" s="155">
        <f>Y69+Y70-Y71</f>
        <v/>
      </c>
      <c r="Z68" s="155">
        <f>Z69+Z70-Z71</f>
        <v/>
      </c>
      <c r="AA68" s="155">
        <f>AA69+AA70-AA71</f>
        <v/>
      </c>
      <c r="AB68" s="155">
        <f>AB69+AB70-AB71</f>
        <v/>
      </c>
      <c r="AC68" s="155">
        <f>AC69+AC70-AC71</f>
        <v/>
      </c>
      <c r="AD68" s="155">
        <f>AD69+AD70-AD71</f>
        <v/>
      </c>
      <c r="AE68" s="155">
        <f>AE69+AE70-AE71</f>
        <v/>
      </c>
      <c r="AF68" s="155">
        <f>AF69+AF70-AF71</f>
        <v/>
      </c>
      <c r="AG68" s="155">
        <f>AG69+AG70-AG71</f>
        <v/>
      </c>
      <c r="AH68" s="155">
        <f>AH69+AH70-AH71</f>
        <v/>
      </c>
      <c r="AI68" s="155">
        <f>AI69+AI70-AI71</f>
        <v/>
      </c>
      <c r="AJ68" s="155">
        <f>AJ69+AJ70-AJ71</f>
        <v/>
      </c>
      <c r="AK68" s="155">
        <f>AK69+AK70-AK71</f>
        <v/>
      </c>
      <c r="AL68" s="155">
        <f>AL69+AL70-AL71</f>
        <v/>
      </c>
      <c r="AM68" s="155">
        <f>AM69+AM70-AM71</f>
        <v/>
      </c>
    </row>
    <row r="69" ht="35" customHeight="1" s="173" thickBot="1">
      <c r="A69" s="39" t="inlineStr">
        <is>
          <t>Piutang pembiayaan konsumen pihak ketiga</t>
        </is>
      </c>
      <c r="B69" s="39" t="n"/>
      <c r="C69" s="37" t="inlineStr"/>
      <c r="D69" s="37" t="inlineStr"/>
      <c r="E69" s="37" t="inlineStr"/>
      <c r="F69" s="37" t="inlineStr"/>
      <c r="G69" s="37" t="inlineStr"/>
      <c r="H69" s="37" t="inlineStr"/>
      <c r="I69" s="37" t="n">
        <v>29432.622</v>
      </c>
      <c r="J69" s="37" t="n">
        <v>30377.03</v>
      </c>
      <c r="K69" s="37" t="n"/>
      <c r="L69" s="37" t="n"/>
      <c r="M69" s="37" t="n"/>
      <c r="N69" s="37" t="n"/>
      <c r="O69" s="37" t="n"/>
      <c r="P69" s="37" t="n"/>
      <c r="Q69" s="37" t="n"/>
      <c r="R69" s="37" t="n"/>
      <c r="S69" s="37" t="n"/>
      <c r="T69" s="37" t="n"/>
      <c r="U69" s="37" t="n"/>
      <c r="V69" s="37" t="n"/>
      <c r="W69" s="37" t="n"/>
      <c r="X69" s="37" t="n"/>
      <c r="Y69" s="37" t="n"/>
      <c r="Z69" s="37" t="n"/>
      <c r="AA69" s="37" t="n"/>
      <c r="AB69" s="37" t="n"/>
      <c r="AC69" s="37" t="n"/>
      <c r="AD69" s="37" t="n"/>
      <c r="AE69" s="37" t="n"/>
      <c r="AF69" s="37" t="n"/>
      <c r="AG69" s="37" t="n"/>
      <c r="AH69" s="37" t="n"/>
      <c r="AI69" s="37" t="n"/>
      <c r="AJ69" s="37" t="n"/>
      <c r="AK69" s="37" t="n"/>
      <c r="AL69" s="37" t="n"/>
      <c r="AM69" s="37" t="n"/>
    </row>
    <row r="70" ht="35" customHeight="1" s="173" thickBot="1">
      <c r="A70" s="39" t="inlineStr">
        <is>
          <t>Piutang pembiayaan konsumen pihak berelasi</t>
        </is>
      </c>
      <c r="B70" s="39" t="n"/>
      <c r="C70" s="37" t="inlineStr"/>
      <c r="D70" s="37" t="inlineStr"/>
      <c r="E70" s="37" t="inlineStr"/>
      <c r="F70" s="37" t="inlineStr"/>
      <c r="G70" s="37" t="inlineStr"/>
      <c r="H70" s="37" t="inlineStr"/>
      <c r="I70" s="37" t="n">
        <v>0</v>
      </c>
      <c r="J70" s="37" t="inlineStr"/>
      <c r="K70" s="37" t="n"/>
      <c r="L70" s="37" t="n"/>
      <c r="M70" s="37" t="n"/>
      <c r="N70" s="37" t="n"/>
      <c r="O70" s="37" t="n"/>
      <c r="P70" s="37" t="n"/>
      <c r="Q70" s="37" t="n"/>
      <c r="R70" s="37" t="n"/>
      <c r="S70" s="37" t="n"/>
      <c r="T70" s="37" t="n"/>
      <c r="U70" s="37" t="n"/>
      <c r="V70" s="37" t="n"/>
      <c r="W70" s="37" t="n"/>
      <c r="X70" s="37" t="n"/>
      <c r="Y70" s="37" t="n"/>
      <c r="Z70" s="37" t="n"/>
      <c r="AA70" s="37" t="n"/>
      <c r="AB70" s="37" t="n"/>
      <c r="AC70" s="37" t="n"/>
      <c r="AD70" s="37" t="n"/>
      <c r="AE70" s="37" t="n"/>
      <c r="AF70" s="37" t="n"/>
      <c r="AG70" s="37" t="n"/>
      <c r="AH70" s="37" t="n"/>
      <c r="AI70" s="37" t="n"/>
      <c r="AJ70" s="37" t="n"/>
      <c r="AK70" s="37" t="n"/>
      <c r="AL70" s="37" t="n"/>
      <c r="AM70" s="37" t="n"/>
    </row>
    <row r="71" ht="52" customHeight="1" s="173" thickBot="1">
      <c r="A71" s="39" t="inlineStr">
        <is>
          <t>Cadangan kerugian penurunan nilai pada piutang pembiayaan konsumen</t>
        </is>
      </c>
      <c r="B71" s="39" t="n"/>
      <c r="C71" s="40" t="inlineStr"/>
      <c r="D71" s="40" t="inlineStr"/>
      <c r="E71" s="40" t="inlineStr"/>
      <c r="F71" s="40" t="inlineStr"/>
      <c r="G71" s="40" t="inlineStr"/>
      <c r="H71" s="40" t="inlineStr"/>
      <c r="I71" s="40" t="n">
        <v>1970.93</v>
      </c>
      <c r="J71" s="40" t="n">
        <v>3644.3</v>
      </c>
      <c r="K71" s="40" t="n"/>
      <c r="L71" s="40" t="n"/>
      <c r="M71" s="40" t="n"/>
      <c r="N71" s="40" t="n"/>
      <c r="O71" s="40" t="n"/>
      <c r="P71" s="40" t="n"/>
      <c r="Q71" s="40" t="n"/>
      <c r="R71" s="40" t="n"/>
      <c r="S71" s="40" t="n"/>
      <c r="T71" s="40" t="n"/>
      <c r="U71" s="40" t="n"/>
      <c r="V71" s="40" t="n"/>
      <c r="W71" s="40" t="n"/>
      <c r="X71" s="40" t="n"/>
      <c r="Y71" s="40" t="n"/>
      <c r="Z71" s="40" t="n"/>
      <c r="AA71" s="40" t="n"/>
      <c r="AB71" s="40" t="n"/>
      <c r="AC71" s="40" t="n"/>
      <c r="AD71" s="40" t="n"/>
      <c r="AE71" s="40" t="n"/>
      <c r="AF71" s="40" t="n"/>
      <c r="AG71" s="40" t="n"/>
      <c r="AH71" s="40" t="n"/>
      <c r="AI71" s="40" t="n"/>
      <c r="AJ71" s="40" t="n"/>
      <c r="AK71" s="40" t="n"/>
      <c r="AL71" s="40" t="n"/>
      <c r="AM71" s="40" t="n"/>
    </row>
    <row r="72" ht="18" customHeight="1" s="173" thickBot="1">
      <c r="A72" s="38" t="inlineStr">
        <is>
          <t>Pinjaman qardh</t>
        </is>
      </c>
      <c r="B72" s="38" t="n"/>
      <c r="C72" s="155">
        <f>C73+C74-C75</f>
        <v/>
      </c>
      <c r="D72" s="155">
        <f>D73+D74-D75</f>
        <v/>
      </c>
      <c r="E72" s="155">
        <f>E73+E74-E75</f>
        <v/>
      </c>
      <c r="F72" s="155">
        <f>F73+F74-F75</f>
        <v/>
      </c>
      <c r="G72" s="155">
        <f>G73+G74-G75</f>
        <v/>
      </c>
      <c r="H72" s="155">
        <f>H73+H74-H75</f>
        <v/>
      </c>
      <c r="I72" s="155">
        <f>I73+I74-I75</f>
        <v/>
      </c>
      <c r="J72" s="155">
        <f>J73+J74-J75</f>
        <v/>
      </c>
      <c r="K72" s="155">
        <f>K73+K74-K75</f>
        <v/>
      </c>
      <c r="L72" s="155">
        <f>L73+L74-L75</f>
        <v/>
      </c>
      <c r="M72" s="155">
        <f>M73+M74-M75</f>
        <v/>
      </c>
      <c r="N72" s="155">
        <f>N73+N74-N75</f>
        <v/>
      </c>
      <c r="O72" s="155">
        <f>O73+O74-O75</f>
        <v/>
      </c>
      <c r="P72" s="155">
        <f>P73+P74-P75</f>
        <v/>
      </c>
      <c r="Q72" s="155">
        <f>Q73+Q74-Q75</f>
        <v/>
      </c>
      <c r="R72" s="155">
        <f>R73+R74-R75</f>
        <v/>
      </c>
      <c r="S72" s="155">
        <f>S73+S74-S75</f>
        <v/>
      </c>
      <c r="T72" s="155">
        <f>T73+T74-T75</f>
        <v/>
      </c>
      <c r="U72" s="155">
        <f>U73+U74-U75</f>
        <v/>
      </c>
      <c r="V72" s="155">
        <f>V73+V74-V75</f>
        <v/>
      </c>
      <c r="W72" s="155">
        <f>W73+W74-W75</f>
        <v/>
      </c>
      <c r="X72" s="155">
        <f>X73+X74-X75</f>
        <v/>
      </c>
      <c r="Y72" s="155">
        <f>Y73+Y74-Y75</f>
        <v/>
      </c>
      <c r="Z72" s="155">
        <f>Z73+Z74-Z75</f>
        <v/>
      </c>
      <c r="AA72" s="155">
        <f>AA73+AA74-AA75</f>
        <v/>
      </c>
      <c r="AB72" s="155">
        <f>AB73+AB74-AB75</f>
        <v/>
      </c>
      <c r="AC72" s="155">
        <f>AC73+AC74-AC75</f>
        <v/>
      </c>
      <c r="AD72" s="155">
        <f>AD73+AD74-AD75</f>
        <v/>
      </c>
      <c r="AE72" s="155">
        <f>AE73+AE74-AE75</f>
        <v/>
      </c>
      <c r="AF72" s="155">
        <f>AF73+AF74-AF75</f>
        <v/>
      </c>
      <c r="AG72" s="155">
        <f>AG73+AG74-AG75</f>
        <v/>
      </c>
      <c r="AH72" s="155">
        <f>AH73+AH74-AH75</f>
        <v/>
      </c>
      <c r="AI72" s="155">
        <f>AI73+AI74-AI75</f>
        <v/>
      </c>
      <c r="AJ72" s="155">
        <f>AJ73+AJ74-AJ75</f>
        <v/>
      </c>
      <c r="AK72" s="155">
        <f>AK73+AK74-AK75</f>
        <v/>
      </c>
      <c r="AL72" s="155">
        <f>AL73+AL74-AL75</f>
        <v/>
      </c>
      <c r="AM72" s="155">
        <f>AM73+AM74-AM75</f>
        <v/>
      </c>
    </row>
    <row r="73" hidden="1" ht="18" customHeight="1" s="173" thickBot="1">
      <c r="A73" s="39" t="inlineStr">
        <is>
          <t>Pinjaman qardh pihak ketiga</t>
        </is>
      </c>
      <c r="B73" s="39" t="n"/>
      <c r="C73" s="37" t="inlineStr"/>
      <c r="D73" s="37" t="inlineStr"/>
      <c r="E73" s="37" t="inlineStr"/>
      <c r="F73" s="37" t="inlineStr"/>
      <c r="G73" s="37" t="inlineStr"/>
      <c r="H73" s="37" t="inlineStr"/>
      <c r="I73" s="37" t="inlineStr"/>
      <c r="J73" s="37" t="inlineStr"/>
      <c r="K73" s="37" t="n"/>
      <c r="L73" s="37" t="n"/>
      <c r="M73" s="37" t="n"/>
      <c r="N73" s="37" t="n"/>
      <c r="O73" s="37" t="n"/>
      <c r="P73" s="37" t="n"/>
      <c r="Q73" s="37" t="n"/>
      <c r="R73" s="37" t="n"/>
      <c r="S73" s="37" t="n"/>
      <c r="T73" s="37" t="n"/>
      <c r="U73" s="37" t="n"/>
      <c r="V73" s="37" t="n"/>
      <c r="W73" s="37" t="n"/>
      <c r="X73" s="37" t="n"/>
      <c r="Y73" s="37" t="n"/>
      <c r="Z73" s="37" t="n"/>
      <c r="AA73" s="37" t="n"/>
      <c r="AB73" s="37" t="n"/>
      <c r="AC73" s="37" t="n"/>
      <c r="AD73" s="37" t="n"/>
      <c r="AE73" s="37" t="n"/>
      <c r="AF73" s="37" t="n"/>
      <c r="AG73" s="37" t="n"/>
      <c r="AH73" s="37" t="n"/>
      <c r="AI73" s="37" t="n"/>
      <c r="AJ73" s="37" t="n"/>
      <c r="AK73" s="37" t="n"/>
      <c r="AL73" s="37" t="n"/>
      <c r="AM73" s="37" t="n"/>
    </row>
    <row r="74" hidden="1" ht="18" customHeight="1" s="173" thickBot="1">
      <c r="A74" s="39" t="inlineStr">
        <is>
          <t>Pinjaman qardh pihak berelasi</t>
        </is>
      </c>
      <c r="B74" s="39" t="n"/>
      <c r="C74" s="37" t="inlineStr"/>
      <c r="D74" s="37" t="inlineStr"/>
      <c r="E74" s="37" t="inlineStr"/>
      <c r="F74" s="37" t="inlineStr"/>
      <c r="G74" s="37" t="inlineStr"/>
      <c r="H74" s="37" t="inlineStr"/>
      <c r="I74" s="37" t="inlineStr"/>
      <c r="J74" s="37" t="inlineStr"/>
      <c r="K74" s="37" t="n"/>
      <c r="L74" s="37" t="n"/>
      <c r="M74" s="37" t="n"/>
      <c r="N74" s="37" t="n"/>
      <c r="O74" s="37" t="n"/>
      <c r="P74" s="37" t="n"/>
      <c r="Q74" s="37" t="n"/>
      <c r="R74" s="37" t="n"/>
      <c r="S74" s="37" t="n"/>
      <c r="T74" s="37" t="n"/>
      <c r="U74" s="37" t="n"/>
      <c r="V74" s="37" t="n"/>
      <c r="W74" s="37" t="n"/>
      <c r="X74" s="37" t="n"/>
      <c r="Y74" s="37" t="n"/>
      <c r="Z74" s="37" t="n"/>
      <c r="AA74" s="37" t="n"/>
      <c r="AB74" s="37" t="n"/>
      <c r="AC74" s="37" t="n"/>
      <c r="AD74" s="37" t="n"/>
      <c r="AE74" s="37" t="n"/>
      <c r="AF74" s="37" t="n"/>
      <c r="AG74" s="37" t="n"/>
      <c r="AH74" s="37" t="n"/>
      <c r="AI74" s="37" t="n"/>
      <c r="AJ74" s="37" t="n"/>
      <c r="AK74" s="37" t="n"/>
      <c r="AL74" s="37" t="n"/>
      <c r="AM74" s="37" t="n"/>
    </row>
    <row r="75" hidden="1" ht="35" customHeight="1" s="173" thickBot="1">
      <c r="A75" s="39" t="inlineStr">
        <is>
          <t>Cadangan kerugian penurunan nilai pada pinjaman qardh</t>
        </is>
      </c>
      <c r="B75" s="39" t="n"/>
      <c r="C75" s="40" t="inlineStr"/>
      <c r="D75" s="40" t="inlineStr"/>
      <c r="E75" s="40" t="inlineStr"/>
      <c r="F75" s="40" t="inlineStr"/>
      <c r="G75" s="40" t="inlineStr"/>
      <c r="H75" s="40" t="inlineStr"/>
      <c r="I75" s="40" t="inlineStr"/>
      <c r="J75" s="40" t="inlineStr"/>
      <c r="K75" s="40" t="n"/>
      <c r="L75" s="40" t="n"/>
      <c r="M75" s="40" t="n"/>
      <c r="N75" s="40" t="n"/>
      <c r="O75" s="40" t="n"/>
      <c r="P75" s="40" t="n"/>
      <c r="Q75" s="40" t="n"/>
      <c r="R75" s="40" t="n"/>
      <c r="S75" s="40" t="n"/>
      <c r="T75" s="40" t="n"/>
      <c r="U75" s="40" t="n"/>
      <c r="V75" s="40" t="n"/>
      <c r="W75" s="40" t="n"/>
      <c r="X75" s="40" t="n"/>
      <c r="Y75" s="40" t="n"/>
      <c r="Z75" s="40" t="n"/>
      <c r="AA75" s="40" t="n"/>
      <c r="AB75" s="40" t="n"/>
      <c r="AC75" s="40" t="n"/>
      <c r="AD75" s="40" t="n"/>
      <c r="AE75" s="40" t="n"/>
      <c r="AF75" s="40" t="n"/>
      <c r="AG75" s="40" t="n"/>
      <c r="AH75" s="40" t="n"/>
      <c r="AI75" s="40" t="n"/>
      <c r="AJ75" s="40" t="n"/>
      <c r="AK75" s="40" t="n"/>
      <c r="AL75" s="40" t="n"/>
      <c r="AM75" s="40" t="n"/>
    </row>
    <row r="76" ht="18" customHeight="1" s="173" thickBot="1">
      <c r="A76" s="38" t="inlineStr">
        <is>
          <t>Pembiayaan mudharabah</t>
        </is>
      </c>
      <c r="B76" s="38" t="n"/>
      <c r="C76" s="155">
        <f>C77+C78-C79</f>
        <v/>
      </c>
      <c r="D76" s="155">
        <f>D77+D78-D79</f>
        <v/>
      </c>
      <c r="E76" s="155">
        <f>E77+E78-E79</f>
        <v/>
      </c>
      <c r="F76" s="155">
        <f>F77+F78-F79</f>
        <v/>
      </c>
      <c r="G76" s="155">
        <f>G77+G78-G79</f>
        <v/>
      </c>
      <c r="H76" s="155">
        <f>H77+H78-H79</f>
        <v/>
      </c>
      <c r="I76" s="155">
        <f>I77+I78-I79</f>
        <v/>
      </c>
      <c r="J76" s="155">
        <f>J77+J78-J79</f>
        <v/>
      </c>
      <c r="K76" s="155">
        <f>K77+K78-K79</f>
        <v/>
      </c>
      <c r="L76" s="155">
        <f>L77+L78-L79</f>
        <v/>
      </c>
      <c r="M76" s="155">
        <f>M77+M78-M79</f>
        <v/>
      </c>
      <c r="N76" s="155">
        <f>N77+N78-N79</f>
        <v/>
      </c>
      <c r="O76" s="155">
        <f>O77+O78-O79</f>
        <v/>
      </c>
      <c r="P76" s="155">
        <f>P77+P78-P79</f>
        <v/>
      </c>
      <c r="Q76" s="155">
        <f>Q77+Q78-Q79</f>
        <v/>
      </c>
      <c r="R76" s="155">
        <f>R77+R78-R79</f>
        <v/>
      </c>
      <c r="S76" s="155">
        <f>S77+S78-S79</f>
        <v/>
      </c>
      <c r="T76" s="155">
        <f>T77+T78-T79</f>
        <v/>
      </c>
      <c r="U76" s="155">
        <f>U77+U78-U79</f>
        <v/>
      </c>
      <c r="V76" s="155">
        <f>V77+V78-V79</f>
        <v/>
      </c>
      <c r="W76" s="155">
        <f>W77+W78-W79</f>
        <v/>
      </c>
      <c r="X76" s="155">
        <f>X77+X78-X79</f>
        <v/>
      </c>
      <c r="Y76" s="155">
        <f>Y77+Y78-Y79</f>
        <v/>
      </c>
      <c r="Z76" s="155">
        <f>Z77+Z78-Z79</f>
        <v/>
      </c>
      <c r="AA76" s="155">
        <f>AA77+AA78-AA79</f>
        <v/>
      </c>
      <c r="AB76" s="155">
        <f>AB77+AB78-AB79</f>
        <v/>
      </c>
      <c r="AC76" s="155">
        <f>AC77+AC78-AC79</f>
        <v/>
      </c>
      <c r="AD76" s="155">
        <f>AD77+AD78-AD79</f>
        <v/>
      </c>
      <c r="AE76" s="155">
        <f>AE77+AE78-AE79</f>
        <v/>
      </c>
      <c r="AF76" s="155">
        <f>AF77+AF78-AF79</f>
        <v/>
      </c>
      <c r="AG76" s="155">
        <f>AG77+AG78-AG79</f>
        <v/>
      </c>
      <c r="AH76" s="155">
        <f>AH77+AH78-AH79</f>
        <v/>
      </c>
      <c r="AI76" s="155">
        <f>AI77+AI78-AI79</f>
        <v/>
      </c>
      <c r="AJ76" s="155">
        <f>AJ77+AJ78-AJ79</f>
        <v/>
      </c>
      <c r="AK76" s="155">
        <f>AK77+AK78-AK79</f>
        <v/>
      </c>
      <c r="AL76" s="155">
        <f>AL77+AL78-AL79</f>
        <v/>
      </c>
      <c r="AM76" s="155">
        <f>AM77+AM78-AM79</f>
        <v/>
      </c>
    </row>
    <row r="77" hidden="1" ht="35" customHeight="1" s="173" thickBot="1">
      <c r="A77" s="39" t="inlineStr">
        <is>
          <t>Pembiayaan mudharabah pihak ketiga</t>
        </is>
      </c>
      <c r="B77" s="39" t="n"/>
      <c r="C77" s="37" t="inlineStr"/>
      <c r="D77" s="37" t="inlineStr"/>
      <c r="E77" s="37" t="inlineStr"/>
      <c r="F77" s="37" t="inlineStr"/>
      <c r="G77" s="37" t="inlineStr"/>
      <c r="H77" s="37" t="inlineStr"/>
      <c r="I77" s="37" t="inlineStr"/>
      <c r="J77" s="37" t="inlineStr"/>
      <c r="K77" s="37" t="n"/>
      <c r="L77" s="37" t="n"/>
      <c r="M77" s="37" t="n"/>
      <c r="N77" s="37" t="n"/>
      <c r="O77" s="37" t="n"/>
      <c r="P77" s="37" t="n"/>
      <c r="Q77" s="37" t="n"/>
      <c r="R77" s="37" t="n"/>
      <c r="S77" s="37" t="n"/>
      <c r="T77" s="37" t="n"/>
      <c r="U77" s="37" t="n"/>
      <c r="V77" s="37" t="n"/>
      <c r="W77" s="37" t="n"/>
      <c r="X77" s="37" t="n"/>
      <c r="Y77" s="37" t="n"/>
      <c r="Z77" s="37" t="n"/>
      <c r="AA77" s="37" t="n"/>
      <c r="AB77" s="37" t="n"/>
      <c r="AC77" s="37" t="n"/>
      <c r="AD77" s="37" t="n"/>
      <c r="AE77" s="37" t="n"/>
      <c r="AF77" s="37" t="n"/>
      <c r="AG77" s="37" t="n"/>
      <c r="AH77" s="37" t="n"/>
      <c r="AI77" s="37" t="n"/>
      <c r="AJ77" s="37" t="n"/>
      <c r="AK77" s="37" t="n"/>
      <c r="AL77" s="37" t="n"/>
      <c r="AM77" s="37" t="n"/>
    </row>
    <row r="78" hidden="1" ht="35" customHeight="1" s="173" thickBot="1">
      <c r="A78" s="39" t="inlineStr">
        <is>
          <t>Pembiayaan mudharabah pihak berelasi</t>
        </is>
      </c>
      <c r="B78" s="39" t="n"/>
      <c r="C78" s="37" t="inlineStr"/>
      <c r="D78" s="37" t="inlineStr"/>
      <c r="E78" s="37" t="inlineStr"/>
      <c r="F78" s="37" t="inlineStr"/>
      <c r="G78" s="37" t="inlineStr"/>
      <c r="H78" s="37" t="inlineStr"/>
      <c r="I78" s="37" t="inlineStr"/>
      <c r="J78" s="37" t="inlineStr"/>
      <c r="K78" s="37" t="n"/>
      <c r="L78" s="37" t="n"/>
      <c r="M78" s="37" t="n"/>
      <c r="N78" s="37" t="n"/>
      <c r="O78" s="37" t="n"/>
      <c r="P78" s="37" t="n"/>
      <c r="Q78" s="37" t="n"/>
      <c r="R78" s="37" t="n"/>
      <c r="S78" s="37" t="n"/>
      <c r="T78" s="37" t="n"/>
      <c r="U78" s="37" t="n"/>
      <c r="V78" s="37" t="n"/>
      <c r="W78" s="37" t="n"/>
      <c r="X78" s="37" t="n"/>
      <c r="Y78" s="37" t="n"/>
      <c r="Z78" s="37" t="n"/>
      <c r="AA78" s="37" t="n"/>
      <c r="AB78" s="37" t="n"/>
      <c r="AC78" s="37" t="n"/>
      <c r="AD78" s="37" t="n"/>
      <c r="AE78" s="37" t="n"/>
      <c r="AF78" s="37" t="n"/>
      <c r="AG78" s="37" t="n"/>
      <c r="AH78" s="37" t="n"/>
      <c r="AI78" s="37" t="n"/>
      <c r="AJ78" s="37" t="n"/>
      <c r="AK78" s="37" t="n"/>
      <c r="AL78" s="37" t="n"/>
      <c r="AM78" s="37" t="n"/>
    </row>
    <row r="79" hidden="1" ht="52" customHeight="1" s="173" thickBot="1">
      <c r="A79" s="39" t="inlineStr">
        <is>
          <t>Cadangan kerugian penurunan nilai pada pembiayaan mudharabah</t>
        </is>
      </c>
      <c r="B79" s="39" t="n"/>
      <c r="C79" s="40" t="inlineStr"/>
      <c r="D79" s="40" t="inlineStr"/>
      <c r="E79" s="40" t="inlineStr"/>
      <c r="F79" s="40" t="inlineStr"/>
      <c r="G79" s="40" t="inlineStr"/>
      <c r="H79" s="40" t="inlineStr"/>
      <c r="I79" s="40" t="inlineStr"/>
      <c r="J79" s="40" t="inlineStr"/>
      <c r="K79" s="40" t="n"/>
      <c r="L79" s="40" t="n"/>
      <c r="M79" s="40" t="n"/>
      <c r="N79" s="40" t="n"/>
      <c r="O79" s="40" t="n"/>
      <c r="P79" s="40" t="n"/>
      <c r="Q79" s="40" t="n"/>
      <c r="R79" s="40" t="n"/>
      <c r="S79" s="40" t="n"/>
      <c r="T79" s="40" t="n"/>
      <c r="U79" s="40" t="n"/>
      <c r="V79" s="40" t="n"/>
      <c r="W79" s="40" t="n"/>
      <c r="X79" s="40" t="n"/>
      <c r="Y79" s="40" t="n"/>
      <c r="Z79" s="40" t="n"/>
      <c r="AA79" s="40" t="n"/>
      <c r="AB79" s="40" t="n"/>
      <c r="AC79" s="40" t="n"/>
      <c r="AD79" s="40" t="n"/>
      <c r="AE79" s="40" t="n"/>
      <c r="AF79" s="40" t="n"/>
      <c r="AG79" s="40" t="n"/>
      <c r="AH79" s="40" t="n"/>
      <c r="AI79" s="40" t="n"/>
      <c r="AJ79" s="40" t="n"/>
      <c r="AK79" s="40" t="n"/>
      <c r="AL79" s="40" t="n"/>
      <c r="AM79" s="40" t="n"/>
    </row>
    <row r="80" ht="18" customHeight="1" s="173" thickBot="1">
      <c r="A80" s="38" t="inlineStr">
        <is>
          <t>Pembiayaan musyarakah</t>
        </is>
      </c>
      <c r="B80" s="38" t="n"/>
      <c r="C80" s="155">
        <f>C81+C82-C83</f>
        <v/>
      </c>
      <c r="D80" s="155">
        <f>D81+D82-D83</f>
        <v/>
      </c>
      <c r="E80" s="155">
        <f>E81+E82-E83</f>
        <v/>
      </c>
      <c r="F80" s="155">
        <f>F81+F82-F83</f>
        <v/>
      </c>
      <c r="G80" s="155">
        <f>G81+G82-G83</f>
        <v/>
      </c>
      <c r="H80" s="155">
        <f>H81+H82-H83</f>
        <v/>
      </c>
      <c r="I80" s="155">
        <f>I81+I82-I83</f>
        <v/>
      </c>
      <c r="J80" s="155">
        <f>J81+J82-J83</f>
        <v/>
      </c>
      <c r="K80" s="155">
        <f>K81+K82-K83</f>
        <v/>
      </c>
      <c r="L80" s="155">
        <f>L81+L82-L83</f>
        <v/>
      </c>
      <c r="M80" s="155">
        <f>M81+M82-M83</f>
        <v/>
      </c>
      <c r="N80" s="155">
        <f>N81+N82-N83</f>
        <v/>
      </c>
      <c r="O80" s="155">
        <f>O81+O82-O83</f>
        <v/>
      </c>
      <c r="P80" s="155">
        <f>P81+P82-P83</f>
        <v/>
      </c>
      <c r="Q80" s="155">
        <f>Q81+Q82-Q83</f>
        <v/>
      </c>
      <c r="R80" s="155">
        <f>R81+R82-R83</f>
        <v/>
      </c>
      <c r="S80" s="155">
        <f>S81+S82-S83</f>
        <v/>
      </c>
      <c r="T80" s="155">
        <f>T81+T82-T83</f>
        <v/>
      </c>
      <c r="U80" s="155">
        <f>U81+U82-U83</f>
        <v/>
      </c>
      <c r="V80" s="155">
        <f>V81+V82-V83</f>
        <v/>
      </c>
      <c r="W80" s="155">
        <f>W81+W82-W83</f>
        <v/>
      </c>
      <c r="X80" s="155">
        <f>X81+X82-X83</f>
        <v/>
      </c>
      <c r="Y80" s="155">
        <f>Y81+Y82-Y83</f>
        <v/>
      </c>
      <c r="Z80" s="155">
        <f>Z81+Z82-Z83</f>
        <v/>
      </c>
      <c r="AA80" s="155">
        <f>AA81+AA82-AA83</f>
        <v/>
      </c>
      <c r="AB80" s="155">
        <f>AB81+AB82-AB83</f>
        <v/>
      </c>
      <c r="AC80" s="155">
        <f>AC81+AC82-AC83</f>
        <v/>
      </c>
      <c r="AD80" s="155">
        <f>AD81+AD82-AD83</f>
        <v/>
      </c>
      <c r="AE80" s="155">
        <f>AE81+AE82-AE83</f>
        <v/>
      </c>
      <c r="AF80" s="155">
        <f>AF81+AF82-AF83</f>
        <v/>
      </c>
      <c r="AG80" s="155">
        <f>AG81+AG82-AG83</f>
        <v/>
      </c>
      <c r="AH80" s="155">
        <f>AH81+AH82-AH83</f>
        <v/>
      </c>
      <c r="AI80" s="155">
        <f>AI81+AI82-AI83</f>
        <v/>
      </c>
      <c r="AJ80" s="155">
        <f>AJ81+AJ82-AJ83</f>
        <v/>
      </c>
      <c r="AK80" s="155">
        <f>AK81+AK82-AK83</f>
        <v/>
      </c>
      <c r="AL80" s="155">
        <f>AL81+AL82-AL83</f>
        <v/>
      </c>
      <c r="AM80" s="155">
        <f>AM81+AM82-AM83</f>
        <v/>
      </c>
    </row>
    <row r="81" hidden="1" ht="35" customHeight="1" s="173" thickBot="1">
      <c r="A81" s="39" t="inlineStr">
        <is>
          <t>Pembiayaan musyarakah pihak ketiga</t>
        </is>
      </c>
      <c r="B81" s="39" t="n"/>
      <c r="C81" s="37" t="inlineStr"/>
      <c r="D81" s="37" t="inlineStr"/>
      <c r="E81" s="37" t="inlineStr"/>
      <c r="F81" s="37" t="inlineStr"/>
      <c r="G81" s="37" t="inlineStr"/>
      <c r="H81" s="37" t="inlineStr"/>
      <c r="I81" s="37" t="inlineStr"/>
      <c r="J81" s="37" t="inlineStr"/>
      <c r="K81" s="37" t="n"/>
      <c r="L81" s="37" t="n"/>
      <c r="M81" s="37" t="n"/>
      <c r="N81" s="37" t="n"/>
      <c r="O81" s="37" t="n"/>
      <c r="P81" s="37" t="n"/>
      <c r="Q81" s="37" t="n"/>
      <c r="R81" s="37" t="n"/>
      <c r="S81" s="37" t="n"/>
      <c r="T81" s="37" t="n"/>
      <c r="U81" s="37" t="n"/>
      <c r="V81" s="37" t="n"/>
      <c r="W81" s="37" t="n"/>
      <c r="X81" s="37" t="n"/>
      <c r="Y81" s="37" t="n"/>
      <c r="Z81" s="37" t="n"/>
      <c r="AA81" s="37" t="n"/>
      <c r="AB81" s="37" t="n"/>
      <c r="AC81" s="37" t="n"/>
      <c r="AD81" s="37" t="n"/>
      <c r="AE81" s="37" t="n"/>
      <c r="AF81" s="37" t="n"/>
      <c r="AG81" s="37" t="n"/>
      <c r="AH81" s="37" t="n"/>
      <c r="AI81" s="37" t="n"/>
      <c r="AJ81" s="37" t="n"/>
      <c r="AK81" s="37" t="n"/>
      <c r="AL81" s="37" t="n"/>
      <c r="AM81" s="37" t="n"/>
    </row>
    <row r="82" hidden="1" ht="35" customHeight="1" s="173" thickBot="1">
      <c r="A82" s="39" t="inlineStr">
        <is>
          <t>Pembiayaan musyarakah pihak berelasi</t>
        </is>
      </c>
      <c r="B82" s="39" t="n"/>
      <c r="C82" s="37" t="inlineStr"/>
      <c r="D82" s="37" t="inlineStr"/>
      <c r="E82" s="37" t="inlineStr"/>
      <c r="F82" s="37" t="inlineStr"/>
      <c r="G82" s="37" t="inlineStr"/>
      <c r="H82" s="37" t="inlineStr"/>
      <c r="I82" s="37" t="inlineStr"/>
      <c r="J82" s="37" t="inlineStr"/>
      <c r="K82" s="37" t="n"/>
      <c r="L82" s="37" t="n"/>
      <c r="M82" s="37" t="n"/>
      <c r="N82" s="37" t="n"/>
      <c r="O82" s="37" t="n"/>
      <c r="P82" s="37" t="n"/>
      <c r="Q82" s="37" t="n"/>
      <c r="R82" s="37" t="n"/>
      <c r="S82" s="37" t="n"/>
      <c r="T82" s="37" t="n"/>
      <c r="U82" s="37" t="n"/>
      <c r="V82" s="37" t="n"/>
      <c r="W82" s="37" t="n"/>
      <c r="X82" s="37" t="n"/>
      <c r="Y82" s="37" t="n"/>
      <c r="Z82" s="37" t="n"/>
      <c r="AA82" s="37" t="n"/>
      <c r="AB82" s="37" t="n"/>
      <c r="AC82" s="37" t="n"/>
      <c r="AD82" s="37" t="n"/>
      <c r="AE82" s="37" t="n"/>
      <c r="AF82" s="37" t="n"/>
      <c r="AG82" s="37" t="n"/>
      <c r="AH82" s="37" t="n"/>
      <c r="AI82" s="37" t="n"/>
      <c r="AJ82" s="37" t="n"/>
      <c r="AK82" s="37" t="n"/>
      <c r="AL82" s="37" t="n"/>
      <c r="AM82" s="37" t="n"/>
    </row>
    <row r="83" hidden="1" ht="52" customHeight="1" s="173" thickBot="1">
      <c r="A83" s="39" t="inlineStr">
        <is>
          <t>Cadangan kerugian penurunan nilai pada pembiayaan musyarakah</t>
        </is>
      </c>
      <c r="B83" s="39" t="n"/>
      <c r="C83" s="40" t="inlineStr"/>
      <c r="D83" s="40" t="inlineStr"/>
      <c r="E83" s="40" t="inlineStr"/>
      <c r="F83" s="40" t="inlineStr"/>
      <c r="G83" s="40" t="inlineStr"/>
      <c r="H83" s="40" t="inlineStr"/>
      <c r="I83" s="40" t="inlineStr"/>
      <c r="J83" s="40" t="inlineStr"/>
      <c r="K83" s="40" t="n"/>
      <c r="L83" s="40" t="n"/>
      <c r="M83" s="40" t="n"/>
      <c r="N83" s="40" t="n"/>
      <c r="O83" s="40" t="n"/>
      <c r="P83" s="40" t="n"/>
      <c r="Q83" s="40" t="n"/>
      <c r="R83" s="40" t="n"/>
      <c r="S83" s="40" t="n"/>
      <c r="T83" s="40" t="n"/>
      <c r="U83" s="40" t="n"/>
      <c r="V83" s="40" t="n"/>
      <c r="W83" s="40" t="n"/>
      <c r="X83" s="40" t="n"/>
      <c r="Y83" s="40" t="n"/>
      <c r="Z83" s="40" t="n"/>
      <c r="AA83" s="40" t="n"/>
      <c r="AB83" s="40" t="n"/>
      <c r="AC83" s="40" t="n"/>
      <c r="AD83" s="40" t="n"/>
      <c r="AE83" s="40" t="n"/>
      <c r="AF83" s="40" t="n"/>
      <c r="AG83" s="40" t="n"/>
      <c r="AH83" s="40" t="n"/>
      <c r="AI83" s="40" t="n"/>
      <c r="AJ83" s="40" t="n"/>
      <c r="AK83" s="40" t="n"/>
      <c r="AL83" s="40" t="n"/>
      <c r="AM83" s="40" t="n"/>
    </row>
    <row r="84" ht="18" customHeight="1" s="173" thickBot="1">
      <c r="A84" s="38" t="inlineStr">
        <is>
          <t>Investasi sewa</t>
        </is>
      </c>
      <c r="B84" s="38" t="n"/>
      <c r="C84" s="155">
        <f>C85+C86+C87+C88+C89-C90</f>
        <v/>
      </c>
      <c r="D84" s="155">
        <f>D85+D86+D87+D88+D89-D90</f>
        <v/>
      </c>
      <c r="E84" s="155">
        <f>E85+E86+E87+E88+E89-E90</f>
        <v/>
      </c>
      <c r="F84" s="155">
        <f>F85+F86+F87+F88+F89-F90</f>
        <v/>
      </c>
      <c r="G84" s="155">
        <f>G85+G86+G87+G88+G89-G90</f>
        <v/>
      </c>
      <c r="H84" s="155">
        <f>H85+H86+H87+H88+H89-H90</f>
        <v/>
      </c>
      <c r="I84" s="155">
        <f>I85+I86+I87+I88+I89-I90</f>
        <v/>
      </c>
      <c r="J84" s="155">
        <f>J85+J86+J87+J88+J89-J90</f>
        <v/>
      </c>
      <c r="K84" s="155">
        <f>K85+K86+K87+K88+K89-K90</f>
        <v/>
      </c>
      <c r="L84" s="155">
        <f>L85+L86+L87+L88+L89-L90</f>
        <v/>
      </c>
      <c r="M84" s="155">
        <f>M85+M86+M87+M88+M89-M90</f>
        <v/>
      </c>
      <c r="N84" s="155">
        <f>N85+N86+N87+N88+N89-N90</f>
        <v/>
      </c>
      <c r="O84" s="155">
        <f>O85+O86+O87+O88+O89-O90</f>
        <v/>
      </c>
      <c r="P84" s="155">
        <f>P85+P86+P87+P88+P89-P90</f>
        <v/>
      </c>
      <c r="Q84" s="155">
        <f>Q85+Q86+Q87+Q88+Q89-Q90</f>
        <v/>
      </c>
      <c r="R84" s="155">
        <f>R85+R86+R87+R88+R89-R90</f>
        <v/>
      </c>
      <c r="S84" s="155">
        <f>S85+S86+S87+S88+S89-S90</f>
        <v/>
      </c>
      <c r="T84" s="155">
        <f>T85+T86+T87+T88+T89-T90</f>
        <v/>
      </c>
      <c r="U84" s="155">
        <f>U85+U86+U87+U88+U89-U90</f>
        <v/>
      </c>
      <c r="V84" s="155">
        <f>V85+V86+V87+V88+V89-V90</f>
        <v/>
      </c>
      <c r="W84" s="155">
        <f>W85+W86+W87+W88+W89-W90</f>
        <v/>
      </c>
      <c r="X84" s="155">
        <f>X85+X86+X87+X88+X89-X90</f>
        <v/>
      </c>
      <c r="Y84" s="155">
        <f>Y85+Y86+Y87+Y88+Y89-Y90</f>
        <v/>
      </c>
      <c r="Z84" s="155">
        <f>Z85+Z86+Z87+Z88+Z89-Z90</f>
        <v/>
      </c>
      <c r="AA84" s="155">
        <f>AA85+AA86+AA87+AA88+AA89-AA90</f>
        <v/>
      </c>
      <c r="AB84" s="155">
        <f>AB85+AB86+AB87+AB88+AB89-AB90</f>
        <v/>
      </c>
      <c r="AC84" s="155">
        <f>AC85+AC86+AC87+AC88+AC89-AC90</f>
        <v/>
      </c>
      <c r="AD84" s="155">
        <f>AD85+AD86+AD87+AD88+AD89-AD90</f>
        <v/>
      </c>
      <c r="AE84" s="155">
        <f>AE85+AE86+AE87+AE88+AE89-AE90</f>
        <v/>
      </c>
      <c r="AF84" s="155">
        <f>AF85+AF86+AF87+AF88+AF89-AF90</f>
        <v/>
      </c>
      <c r="AG84" s="155">
        <f>AG85+AG86+AG87+AG88+AG89-AG90</f>
        <v/>
      </c>
      <c r="AH84" s="155">
        <f>AH85+AH86+AH87+AH88+AH89-AH90</f>
        <v/>
      </c>
      <c r="AI84" s="155">
        <f>AI85+AI86+AI87+AI88+AI89-AI90</f>
        <v/>
      </c>
      <c r="AJ84" s="155">
        <f>AJ85+AJ86+AJ87+AJ88+AJ89-AJ90</f>
        <v/>
      </c>
      <c r="AK84" s="155">
        <f>AK85+AK86+AK87+AK88+AK89-AK90</f>
        <v/>
      </c>
      <c r="AL84" s="155">
        <f>AL85+AL86+AL87+AL88+AL89-AL90</f>
        <v/>
      </c>
      <c r="AM84" s="155">
        <f>AM85+AM86+AM87+AM88+AM89-AM90</f>
        <v/>
      </c>
    </row>
    <row r="85" hidden="1" ht="18" customHeight="1" s="173" thickBot="1">
      <c r="A85" s="39" t="inlineStr">
        <is>
          <t>Investasi sewa pihak ketiga</t>
        </is>
      </c>
      <c r="B85" s="39" t="n"/>
      <c r="C85" s="37" t="inlineStr"/>
      <c r="D85" s="37" t="inlineStr"/>
      <c r="E85" s="37" t="inlineStr"/>
      <c r="F85" s="37" t="inlineStr"/>
      <c r="G85" s="37" t="inlineStr"/>
      <c r="H85" s="37" t="inlineStr"/>
      <c r="I85" s="37" t="inlineStr"/>
      <c r="J85" s="37" t="inlineStr"/>
      <c r="K85" s="37" t="n"/>
      <c r="L85" s="37" t="n"/>
      <c r="M85" s="37" t="n"/>
      <c r="N85" s="37" t="n"/>
      <c r="O85" s="37" t="n"/>
      <c r="P85" s="37" t="n"/>
      <c r="Q85" s="37" t="n"/>
      <c r="R85" s="37" t="n"/>
      <c r="S85" s="37" t="n"/>
      <c r="T85" s="37" t="n"/>
      <c r="U85" s="37" t="n"/>
      <c r="V85" s="37" t="n"/>
      <c r="W85" s="37" t="n"/>
      <c r="X85" s="37" t="n"/>
      <c r="Y85" s="37" t="n"/>
      <c r="Z85" s="37" t="n"/>
      <c r="AA85" s="37" t="n"/>
      <c r="AB85" s="37" t="n"/>
      <c r="AC85" s="37" t="n"/>
      <c r="AD85" s="37" t="n"/>
      <c r="AE85" s="37" t="n"/>
      <c r="AF85" s="37" t="n"/>
      <c r="AG85" s="37" t="n"/>
      <c r="AH85" s="37" t="n"/>
      <c r="AI85" s="37" t="n"/>
      <c r="AJ85" s="37" t="n"/>
      <c r="AK85" s="37" t="n"/>
      <c r="AL85" s="37" t="n"/>
      <c r="AM85" s="37" t="n"/>
    </row>
    <row r="86" hidden="1" ht="18" customHeight="1" s="173" thickBot="1">
      <c r="A86" s="39" t="inlineStr">
        <is>
          <t>Investasi sewa pihak berelasi</t>
        </is>
      </c>
      <c r="B86" s="39" t="n"/>
      <c r="C86" s="37" t="inlineStr"/>
      <c r="D86" s="37" t="inlineStr"/>
      <c r="E86" s="37" t="inlineStr"/>
      <c r="F86" s="37" t="inlineStr"/>
      <c r="G86" s="37" t="inlineStr"/>
      <c r="H86" s="37" t="inlineStr"/>
      <c r="I86" s="37" t="inlineStr"/>
      <c r="J86" s="37" t="inlineStr"/>
      <c r="K86" s="37" t="n"/>
      <c r="L86" s="37" t="n"/>
      <c r="M86" s="37" t="n"/>
      <c r="N86" s="37" t="n"/>
      <c r="O86" s="37" t="n"/>
      <c r="P86" s="37" t="n"/>
      <c r="Q86" s="37" t="n"/>
      <c r="R86" s="37" t="n"/>
      <c r="S86" s="37" t="n"/>
      <c r="T86" s="37" t="n"/>
      <c r="U86" s="37" t="n"/>
      <c r="V86" s="37" t="n"/>
      <c r="W86" s="37" t="n"/>
      <c r="X86" s="37" t="n"/>
      <c r="Y86" s="37" t="n"/>
      <c r="Z86" s="37" t="n"/>
      <c r="AA86" s="37" t="n"/>
      <c r="AB86" s="37" t="n"/>
      <c r="AC86" s="37" t="n"/>
      <c r="AD86" s="37" t="n"/>
      <c r="AE86" s="37" t="n"/>
      <c r="AF86" s="37" t="n"/>
      <c r="AG86" s="37" t="n"/>
      <c r="AH86" s="37" t="n"/>
      <c r="AI86" s="37" t="n"/>
      <c r="AJ86" s="37" t="n"/>
      <c r="AK86" s="37" t="n"/>
      <c r="AL86" s="37" t="n"/>
      <c r="AM86" s="37" t="n"/>
    </row>
    <row r="87" hidden="1" ht="35" customHeight="1" s="173" thickBot="1">
      <c r="A87" s="39" t="inlineStr">
        <is>
          <t>Investasi sewa nilai residu yang terjamin</t>
        </is>
      </c>
      <c r="B87" s="39" t="n"/>
      <c r="C87" s="37" t="inlineStr"/>
      <c r="D87" s="37" t="inlineStr"/>
      <c r="E87" s="37" t="inlineStr"/>
      <c r="F87" s="37" t="inlineStr"/>
      <c r="G87" s="37" t="inlineStr"/>
      <c r="H87" s="37" t="inlineStr"/>
      <c r="I87" s="37" t="inlineStr"/>
      <c r="J87" s="37" t="inlineStr"/>
      <c r="K87" s="37" t="n"/>
      <c r="L87" s="37" t="n"/>
      <c r="M87" s="37" t="n"/>
      <c r="N87" s="37" t="n"/>
      <c r="O87" s="37" t="n"/>
      <c r="P87" s="37" t="n"/>
      <c r="Q87" s="37" t="n"/>
      <c r="R87" s="37" t="n"/>
      <c r="S87" s="37" t="n"/>
      <c r="T87" s="37" t="n"/>
      <c r="U87" s="37" t="n"/>
      <c r="V87" s="37" t="n"/>
      <c r="W87" s="37" t="n"/>
      <c r="X87" s="37" t="n"/>
      <c r="Y87" s="37" t="n"/>
      <c r="Z87" s="37" t="n"/>
      <c r="AA87" s="37" t="n"/>
      <c r="AB87" s="37" t="n"/>
      <c r="AC87" s="37" t="n"/>
      <c r="AD87" s="37" t="n"/>
      <c r="AE87" s="37" t="n"/>
      <c r="AF87" s="37" t="n"/>
      <c r="AG87" s="37" t="n"/>
      <c r="AH87" s="37" t="n"/>
      <c r="AI87" s="37" t="n"/>
      <c r="AJ87" s="37" t="n"/>
      <c r="AK87" s="37" t="n"/>
      <c r="AL87" s="37" t="n"/>
      <c r="AM87" s="37" t="n"/>
    </row>
    <row r="88" hidden="1" ht="35" customHeight="1" s="173" thickBot="1">
      <c r="A88" s="39" t="inlineStr">
        <is>
          <t>Investasi sewa pendapatan pembiayaan tangguhan</t>
        </is>
      </c>
      <c r="B88" s="39" t="n"/>
      <c r="C88" s="37" t="inlineStr"/>
      <c r="D88" s="37" t="inlineStr"/>
      <c r="E88" s="37" t="inlineStr"/>
      <c r="F88" s="37" t="inlineStr"/>
      <c r="G88" s="37" t="inlineStr"/>
      <c r="H88" s="37" t="inlineStr"/>
      <c r="I88" s="37" t="inlineStr"/>
      <c r="J88" s="37" t="inlineStr"/>
      <c r="K88" s="37" t="n"/>
      <c r="L88" s="37" t="n"/>
      <c r="M88" s="37" t="n"/>
      <c r="N88" s="37" t="n"/>
      <c r="O88" s="37" t="n"/>
      <c r="P88" s="37" t="n"/>
      <c r="Q88" s="37" t="n"/>
      <c r="R88" s="37" t="n"/>
      <c r="S88" s="37" t="n"/>
      <c r="T88" s="37" t="n"/>
      <c r="U88" s="37" t="n"/>
      <c r="V88" s="37" t="n"/>
      <c r="W88" s="37" t="n"/>
      <c r="X88" s="37" t="n"/>
      <c r="Y88" s="37" t="n"/>
      <c r="Z88" s="37" t="n"/>
      <c r="AA88" s="37" t="n"/>
      <c r="AB88" s="37" t="n"/>
      <c r="AC88" s="37" t="n"/>
      <c r="AD88" s="37" t="n"/>
      <c r="AE88" s="37" t="n"/>
      <c r="AF88" s="37" t="n"/>
      <c r="AG88" s="37" t="n"/>
      <c r="AH88" s="37" t="n"/>
      <c r="AI88" s="37" t="n"/>
      <c r="AJ88" s="37" t="n"/>
      <c r="AK88" s="37" t="n"/>
      <c r="AL88" s="37" t="n"/>
      <c r="AM88" s="37" t="n"/>
    </row>
    <row r="89" hidden="1" ht="35" customHeight="1" s="173" thickBot="1">
      <c r="A89" s="39" t="inlineStr">
        <is>
          <t>Investasi sewa simpanan jaminan</t>
        </is>
      </c>
      <c r="B89" s="39" t="n"/>
      <c r="C89" s="37" t="inlineStr"/>
      <c r="D89" s="37" t="inlineStr"/>
      <c r="E89" s="37" t="inlineStr"/>
      <c r="F89" s="37" t="inlineStr"/>
      <c r="G89" s="37" t="inlineStr"/>
      <c r="H89" s="37" t="inlineStr"/>
      <c r="I89" s="37" t="inlineStr"/>
      <c r="J89" s="37" t="inlineStr"/>
      <c r="K89" s="37" t="n"/>
      <c r="L89" s="37" t="n"/>
      <c r="M89" s="37" t="n"/>
      <c r="N89" s="37" t="n"/>
      <c r="O89" s="37" t="n"/>
      <c r="P89" s="37" t="n"/>
      <c r="Q89" s="37" t="n"/>
      <c r="R89" s="37" t="n"/>
      <c r="S89" s="37" t="n"/>
      <c r="T89" s="37" t="n"/>
      <c r="U89" s="37" t="n"/>
      <c r="V89" s="37" t="n"/>
      <c r="W89" s="37" t="n"/>
      <c r="X89" s="37" t="n"/>
      <c r="Y89" s="37" t="n"/>
      <c r="Z89" s="37" t="n"/>
      <c r="AA89" s="37" t="n"/>
      <c r="AB89" s="37" t="n"/>
      <c r="AC89" s="37" t="n"/>
      <c r="AD89" s="37" t="n"/>
      <c r="AE89" s="37" t="n"/>
      <c r="AF89" s="37" t="n"/>
      <c r="AG89" s="37" t="n"/>
      <c r="AH89" s="37" t="n"/>
      <c r="AI89" s="37" t="n"/>
      <c r="AJ89" s="37" t="n"/>
      <c r="AK89" s="37" t="n"/>
      <c r="AL89" s="37" t="n"/>
      <c r="AM89" s="37" t="n"/>
    </row>
    <row r="90" hidden="1" ht="35" customHeight="1" s="173" thickBot="1">
      <c r="A90" s="39" t="inlineStr">
        <is>
          <t>Cadangan kerugian penurunan nilai pada investasi sewa</t>
        </is>
      </c>
      <c r="B90" s="39" t="n"/>
      <c r="C90" s="40" t="inlineStr"/>
      <c r="D90" s="40" t="inlineStr"/>
      <c r="E90" s="40" t="inlineStr"/>
      <c r="F90" s="40" t="inlineStr"/>
      <c r="G90" s="40" t="inlineStr"/>
      <c r="H90" s="40" t="inlineStr"/>
      <c r="I90" s="40" t="inlineStr"/>
      <c r="J90" s="40" t="inlineStr"/>
      <c r="K90" s="40" t="n"/>
      <c r="L90" s="40" t="n"/>
      <c r="M90" s="40" t="n"/>
      <c r="N90" s="40" t="n"/>
      <c r="O90" s="40" t="n"/>
      <c r="P90" s="40" t="n"/>
      <c r="Q90" s="40" t="n"/>
      <c r="R90" s="40" t="n"/>
      <c r="S90" s="40" t="n"/>
      <c r="T90" s="40" t="n"/>
      <c r="U90" s="40" t="n"/>
      <c r="V90" s="40" t="n"/>
      <c r="W90" s="40" t="n"/>
      <c r="X90" s="40" t="n"/>
      <c r="Y90" s="40" t="n"/>
      <c r="Z90" s="40" t="n"/>
      <c r="AA90" s="40" t="n"/>
      <c r="AB90" s="40" t="n"/>
      <c r="AC90" s="40" t="n"/>
      <c r="AD90" s="40" t="n"/>
      <c r="AE90" s="40" t="n"/>
      <c r="AF90" s="40" t="n"/>
      <c r="AG90" s="40" t="n"/>
      <c r="AH90" s="40" t="n"/>
      <c r="AI90" s="40" t="n"/>
      <c r="AJ90" s="40" t="n"/>
      <c r="AK90" s="40" t="n"/>
      <c r="AL90" s="40" t="n"/>
      <c r="AM90" s="40" t="n"/>
    </row>
    <row r="91" ht="18" customHeight="1" s="173" thickBot="1">
      <c r="A91" s="38" t="inlineStr">
        <is>
          <t>Tagihan anjak piutang</t>
        </is>
      </c>
      <c r="B91" s="38" t="n"/>
      <c r="C91" s="155">
        <f>C92+C93+C94-C95</f>
        <v/>
      </c>
      <c r="D91" s="155">
        <f>D92+D93+D94-D95</f>
        <v/>
      </c>
      <c r="E91" s="155">
        <f>E92+E93+E94-E95</f>
        <v/>
      </c>
      <c r="F91" s="155">
        <f>F92+F93+F94-F95</f>
        <v/>
      </c>
      <c r="G91" s="155">
        <f>G92+G93+G94-G95</f>
        <v/>
      </c>
      <c r="H91" s="155">
        <f>H92+H93+H94-H95</f>
        <v/>
      </c>
      <c r="I91" s="155">
        <f>I92+I93+I94-I95</f>
        <v/>
      </c>
      <c r="J91" s="155">
        <f>J92+J93+J94-J95</f>
        <v/>
      </c>
      <c r="K91" s="155">
        <f>K92+K93+K94-K95</f>
        <v/>
      </c>
      <c r="L91" s="155">
        <f>L92+L93+L94-L95</f>
        <v/>
      </c>
      <c r="M91" s="155">
        <f>M92+M93+M94-M95</f>
        <v/>
      </c>
      <c r="N91" s="155">
        <f>N92+N93+N94-N95</f>
        <v/>
      </c>
      <c r="O91" s="155">
        <f>O92+O93+O94-O95</f>
        <v/>
      </c>
      <c r="P91" s="155">
        <f>P92+P93+P94-P95</f>
        <v/>
      </c>
      <c r="Q91" s="155">
        <f>Q92+Q93+Q94-Q95</f>
        <v/>
      </c>
      <c r="R91" s="155">
        <f>R92+R93+R94-R95</f>
        <v/>
      </c>
      <c r="S91" s="155">
        <f>S92+S93+S94-S95</f>
        <v/>
      </c>
      <c r="T91" s="155">
        <f>T92+T93+T94-T95</f>
        <v/>
      </c>
      <c r="U91" s="155">
        <f>U92+U93+U94-U95</f>
        <v/>
      </c>
      <c r="V91" s="155">
        <f>V92+V93+V94-V95</f>
        <v/>
      </c>
      <c r="W91" s="155">
        <f>W92+W93+W94-W95</f>
        <v/>
      </c>
      <c r="X91" s="155">
        <f>X92+X93+X94-X95</f>
        <v/>
      </c>
      <c r="Y91" s="155">
        <f>Y92+Y93+Y94-Y95</f>
        <v/>
      </c>
      <c r="Z91" s="155">
        <f>Z92+Z93+Z94-Z95</f>
        <v/>
      </c>
      <c r="AA91" s="155">
        <f>AA92+AA93+AA94-AA95</f>
        <v/>
      </c>
      <c r="AB91" s="155">
        <f>AB92+AB93+AB94-AB95</f>
        <v/>
      </c>
      <c r="AC91" s="155">
        <f>AC92+AC93+AC94-AC95</f>
        <v/>
      </c>
      <c r="AD91" s="155">
        <f>AD92+AD93+AD94-AD95</f>
        <v/>
      </c>
      <c r="AE91" s="155">
        <f>AE92+AE93+AE94-AE95</f>
        <v/>
      </c>
      <c r="AF91" s="155">
        <f>AF92+AF93+AF94-AF95</f>
        <v/>
      </c>
      <c r="AG91" s="155">
        <f>AG92+AG93+AG94-AG95</f>
        <v/>
      </c>
      <c r="AH91" s="155">
        <f>AH92+AH93+AH94-AH95</f>
        <v/>
      </c>
      <c r="AI91" s="155">
        <f>AI92+AI93+AI94-AI95</f>
        <v/>
      </c>
      <c r="AJ91" s="155">
        <f>AJ92+AJ93+AJ94-AJ95</f>
        <v/>
      </c>
      <c r="AK91" s="155">
        <f>AK92+AK93+AK94-AK95</f>
        <v/>
      </c>
      <c r="AL91" s="155">
        <f>AL92+AL93+AL94-AL95</f>
        <v/>
      </c>
      <c r="AM91" s="155">
        <f>AM92+AM93+AM94-AM95</f>
        <v/>
      </c>
    </row>
    <row r="92" hidden="1" ht="35" customHeight="1" s="173" thickBot="1">
      <c r="A92" s="39" t="inlineStr">
        <is>
          <t>Tagihan anjak piutang pihak ketiga</t>
        </is>
      </c>
      <c r="B92" s="39" t="n"/>
      <c r="C92" s="37" t="inlineStr"/>
      <c r="D92" s="37" t="inlineStr"/>
      <c r="E92" s="37" t="inlineStr"/>
      <c r="F92" s="37" t="inlineStr"/>
      <c r="G92" s="37" t="inlineStr"/>
      <c r="H92" s="37" t="inlineStr"/>
      <c r="I92" s="37" t="inlineStr"/>
      <c r="J92" s="37" t="inlineStr"/>
      <c r="K92" s="37" t="n"/>
      <c r="L92" s="37" t="n"/>
      <c r="M92" s="37" t="n"/>
      <c r="N92" s="37" t="n"/>
      <c r="O92" s="37" t="n"/>
      <c r="P92" s="37" t="n"/>
      <c r="Q92" s="37" t="n"/>
      <c r="R92" s="37" t="n"/>
      <c r="S92" s="37" t="n"/>
      <c r="T92" s="37" t="n"/>
      <c r="U92" s="37" t="n"/>
      <c r="V92" s="37" t="n"/>
      <c r="W92" s="37" t="n"/>
      <c r="X92" s="37" t="n"/>
      <c r="Y92" s="37" t="n"/>
      <c r="Z92" s="37" t="n"/>
      <c r="AA92" s="37" t="n"/>
      <c r="AB92" s="37" t="n"/>
      <c r="AC92" s="37" t="n"/>
      <c r="AD92" s="37" t="n"/>
      <c r="AE92" s="37" t="n"/>
      <c r="AF92" s="37" t="n"/>
      <c r="AG92" s="37" t="n"/>
      <c r="AH92" s="37" t="n"/>
      <c r="AI92" s="37" t="n"/>
      <c r="AJ92" s="37" t="n"/>
      <c r="AK92" s="37" t="n"/>
      <c r="AL92" s="37" t="n"/>
      <c r="AM92" s="37" t="n"/>
    </row>
    <row r="93" hidden="1" ht="35" customHeight="1" s="173" thickBot="1">
      <c r="A93" s="39" t="inlineStr">
        <is>
          <t>Tagihan anjak piutang pihak berelasi</t>
        </is>
      </c>
      <c r="B93" s="39" t="n"/>
      <c r="C93" s="37" t="inlineStr"/>
      <c r="D93" s="37" t="inlineStr"/>
      <c r="E93" s="37" t="inlineStr"/>
      <c r="F93" s="37" t="inlineStr"/>
      <c r="G93" s="37" t="inlineStr"/>
      <c r="H93" s="37" t="inlineStr"/>
      <c r="I93" s="37" t="inlineStr"/>
      <c r="J93" s="37" t="inlineStr"/>
      <c r="K93" s="37" t="n"/>
      <c r="L93" s="37" t="n"/>
      <c r="M93" s="37" t="n"/>
      <c r="N93" s="37" t="n"/>
      <c r="O93" s="37" t="n"/>
      <c r="P93" s="37" t="n"/>
      <c r="Q93" s="37" t="n"/>
      <c r="R93" s="37" t="n"/>
      <c r="S93" s="37" t="n"/>
      <c r="T93" s="37" t="n"/>
      <c r="U93" s="37" t="n"/>
      <c r="V93" s="37" t="n"/>
      <c r="W93" s="37" t="n"/>
      <c r="X93" s="37" t="n"/>
      <c r="Y93" s="37" t="n"/>
      <c r="Z93" s="37" t="n"/>
      <c r="AA93" s="37" t="n"/>
      <c r="AB93" s="37" t="n"/>
      <c r="AC93" s="37" t="n"/>
      <c r="AD93" s="37" t="n"/>
      <c r="AE93" s="37" t="n"/>
      <c r="AF93" s="37" t="n"/>
      <c r="AG93" s="37" t="n"/>
      <c r="AH93" s="37" t="n"/>
      <c r="AI93" s="37" t="n"/>
      <c r="AJ93" s="37" t="n"/>
      <c r="AK93" s="37" t="n"/>
      <c r="AL93" s="37" t="n"/>
      <c r="AM93" s="37" t="n"/>
    </row>
    <row r="94" hidden="1" ht="52" customHeight="1" s="173" thickBot="1">
      <c r="A94" s="39" t="inlineStr">
        <is>
          <t>Tagihan anjak piutang pada pendapatan anjak piutang tangguhan</t>
        </is>
      </c>
      <c r="B94" s="39" t="n"/>
      <c r="C94" s="37" t="inlineStr"/>
      <c r="D94" s="37" t="inlineStr"/>
      <c r="E94" s="37" t="inlineStr"/>
      <c r="F94" s="37" t="inlineStr"/>
      <c r="G94" s="37" t="inlineStr"/>
      <c r="H94" s="37" t="inlineStr"/>
      <c r="I94" s="37" t="inlineStr"/>
      <c r="J94" s="37" t="inlineStr"/>
      <c r="K94" s="37" t="n"/>
      <c r="L94" s="37" t="n"/>
      <c r="M94" s="37" t="n"/>
      <c r="N94" s="37" t="n"/>
      <c r="O94" s="37" t="n"/>
      <c r="P94" s="37" t="n"/>
      <c r="Q94" s="37" t="n"/>
      <c r="R94" s="37" t="n"/>
      <c r="S94" s="37" t="n"/>
      <c r="T94" s="37" t="n"/>
      <c r="U94" s="37" t="n"/>
      <c r="V94" s="37" t="n"/>
      <c r="W94" s="37" t="n"/>
      <c r="X94" s="37" t="n"/>
      <c r="Y94" s="37" t="n"/>
      <c r="Z94" s="37" t="n"/>
      <c r="AA94" s="37" t="n"/>
      <c r="AB94" s="37" t="n"/>
      <c r="AC94" s="37" t="n"/>
      <c r="AD94" s="37" t="n"/>
      <c r="AE94" s="37" t="n"/>
      <c r="AF94" s="37" t="n"/>
      <c r="AG94" s="37" t="n"/>
      <c r="AH94" s="37" t="n"/>
      <c r="AI94" s="37" t="n"/>
      <c r="AJ94" s="37" t="n"/>
      <c r="AK94" s="37" t="n"/>
      <c r="AL94" s="37" t="n"/>
      <c r="AM94" s="37" t="n"/>
    </row>
    <row r="95" hidden="1" ht="35" customHeight="1" s="173" thickBot="1">
      <c r="A95" s="39" t="inlineStr">
        <is>
          <t>Cadangan kerugian penurunan nilai pada tagihan anjak piutang</t>
        </is>
      </c>
      <c r="B95" s="39" t="n"/>
      <c r="C95" s="40" t="inlineStr"/>
      <c r="D95" s="40" t="inlineStr"/>
      <c r="E95" s="40" t="inlineStr"/>
      <c r="F95" s="40" t="inlineStr"/>
      <c r="G95" s="40" t="inlineStr"/>
      <c r="H95" s="40" t="inlineStr"/>
      <c r="I95" s="40" t="inlineStr"/>
      <c r="J95" s="40" t="inlineStr"/>
      <c r="K95" s="40" t="n"/>
      <c r="L95" s="40" t="n"/>
      <c r="M95" s="40" t="n"/>
      <c r="N95" s="40" t="n"/>
      <c r="O95" s="40" t="n"/>
      <c r="P95" s="40" t="n"/>
      <c r="Q95" s="40" t="n"/>
      <c r="R95" s="40" t="n"/>
      <c r="S95" s="40" t="n"/>
      <c r="T95" s="40" t="n"/>
      <c r="U95" s="40" t="n"/>
      <c r="V95" s="40" t="n"/>
      <c r="W95" s="40" t="n"/>
      <c r="X95" s="40" t="n"/>
      <c r="Y95" s="40" t="n"/>
      <c r="Z95" s="40" t="n"/>
      <c r="AA95" s="40" t="n"/>
      <c r="AB95" s="40" t="n"/>
      <c r="AC95" s="40" t="n"/>
      <c r="AD95" s="40" t="n"/>
      <c r="AE95" s="40" t="n"/>
      <c r="AF95" s="40" t="n"/>
      <c r="AG95" s="40" t="n"/>
      <c r="AH95" s="40" t="n"/>
      <c r="AI95" s="40" t="n"/>
      <c r="AJ95" s="40" t="n"/>
      <c r="AK95" s="40" t="n"/>
      <c r="AL95" s="40" t="n"/>
      <c r="AM95" s="40" t="n"/>
    </row>
    <row r="96" ht="18" customHeight="1" s="173" thickBot="1">
      <c r="A96" s="38" t="inlineStr">
        <is>
          <t>Piutang lainnya</t>
        </is>
      </c>
      <c r="B96" s="38" t="n"/>
      <c r="C96" s="155">
        <f>C97+C98-C99</f>
        <v/>
      </c>
      <c r="D96" s="155">
        <f>D97+D98-D99</f>
        <v/>
      </c>
      <c r="E96" s="155">
        <f>E97+E98-E99</f>
        <v/>
      </c>
      <c r="F96" s="155">
        <f>F97+F98-F99</f>
        <v/>
      </c>
      <c r="G96" s="155">
        <f>G97+G98-G99</f>
        <v/>
      </c>
      <c r="H96" s="155">
        <f>H97+H98-H99</f>
        <v/>
      </c>
      <c r="I96" s="155">
        <f>I97+I98-I99</f>
        <v/>
      </c>
      <c r="J96" s="155">
        <f>J97+J98-J99</f>
        <v/>
      </c>
      <c r="K96" s="155">
        <f>K97+K98-K99</f>
        <v/>
      </c>
      <c r="L96" s="155">
        <f>L97+L98-L99</f>
        <v/>
      </c>
      <c r="M96" s="155">
        <f>M97+M98-M99</f>
        <v/>
      </c>
      <c r="N96" s="155">
        <f>N97+N98-N99</f>
        <v/>
      </c>
      <c r="O96" s="155">
        <f>O97+O98-O99</f>
        <v/>
      </c>
      <c r="P96" s="155">
        <f>P97+P98-P99</f>
        <v/>
      </c>
      <c r="Q96" s="155">
        <f>Q97+Q98-Q99</f>
        <v/>
      </c>
      <c r="R96" s="155">
        <f>R97+R98-R99</f>
        <v/>
      </c>
      <c r="S96" s="155">
        <f>S97+S98-S99</f>
        <v/>
      </c>
      <c r="T96" s="155">
        <f>T97+T98-T99</f>
        <v/>
      </c>
      <c r="U96" s="155">
        <f>U97+U98-U99</f>
        <v/>
      </c>
      <c r="V96" s="155">
        <f>V97+V98-V99</f>
        <v/>
      </c>
      <c r="W96" s="155">
        <f>W97+W98-W99</f>
        <v/>
      </c>
      <c r="X96" s="155">
        <f>X97+X98-X99</f>
        <v/>
      </c>
      <c r="Y96" s="155">
        <f>Y97+Y98-Y99</f>
        <v/>
      </c>
      <c r="Z96" s="155">
        <f>Z97+Z98-Z99</f>
        <v/>
      </c>
      <c r="AA96" s="155">
        <f>AA97+AA98-AA99</f>
        <v/>
      </c>
      <c r="AB96" s="155">
        <f>AB97+AB98-AB99</f>
        <v/>
      </c>
      <c r="AC96" s="155">
        <f>AC97+AC98-AC99</f>
        <v/>
      </c>
      <c r="AD96" s="155">
        <f>AD97+AD98-AD99</f>
        <v/>
      </c>
      <c r="AE96" s="155">
        <f>AE97+AE98-AE99</f>
        <v/>
      </c>
      <c r="AF96" s="155">
        <f>AF97+AF98-AF99</f>
        <v/>
      </c>
      <c r="AG96" s="155">
        <f>AG97+AG98-AG99</f>
        <v/>
      </c>
      <c r="AH96" s="155">
        <f>AH97+AH98-AH99</f>
        <v/>
      </c>
      <c r="AI96" s="155">
        <f>AI97+AI98-AI99</f>
        <v/>
      </c>
      <c r="AJ96" s="155">
        <f>AJ97+AJ98-AJ99</f>
        <v/>
      </c>
      <c r="AK96" s="155">
        <f>AK97+AK98-AK99</f>
        <v/>
      </c>
      <c r="AL96" s="155">
        <f>AL97+AL98-AL99</f>
        <v/>
      </c>
      <c r="AM96" s="155">
        <f>AM97+AM98-AM99</f>
        <v/>
      </c>
    </row>
    <row r="97" hidden="1" ht="18" customHeight="1" s="173" thickBot="1">
      <c r="A97" s="39" t="inlineStr">
        <is>
          <t>Piutang lainnya pihak ketiga</t>
        </is>
      </c>
      <c r="B97" s="39" t="n"/>
      <c r="C97" s="37" t="inlineStr"/>
      <c r="D97" s="37" t="inlineStr"/>
      <c r="E97" s="37" t="inlineStr"/>
      <c r="F97" s="37" t="inlineStr"/>
      <c r="G97" s="37" t="inlineStr"/>
      <c r="H97" s="37" t="inlineStr"/>
      <c r="I97" s="37" t="inlineStr"/>
      <c r="J97" s="37" t="inlineStr"/>
      <c r="K97" s="37" t="n"/>
      <c r="L97" s="37" t="n"/>
      <c r="M97" s="37" t="n"/>
      <c r="N97" s="37" t="n"/>
      <c r="O97" s="37" t="n"/>
      <c r="P97" s="37" t="n"/>
      <c r="Q97" s="37" t="n"/>
      <c r="R97" s="37" t="n"/>
      <c r="S97" s="37" t="n"/>
      <c r="T97" s="37" t="n"/>
      <c r="U97" s="37" t="n"/>
      <c r="V97" s="37" t="n"/>
      <c r="W97" s="37" t="n"/>
      <c r="X97" s="37" t="n"/>
      <c r="Y97" s="37" t="n"/>
      <c r="Z97" s="37" t="n"/>
      <c r="AA97" s="37" t="n"/>
      <c r="AB97" s="37" t="n"/>
      <c r="AC97" s="37" t="n"/>
      <c r="AD97" s="37" t="n"/>
      <c r="AE97" s="37" t="n"/>
      <c r="AF97" s="37" t="n"/>
      <c r="AG97" s="37" t="n"/>
      <c r="AH97" s="37" t="n"/>
      <c r="AI97" s="37" t="n"/>
      <c r="AJ97" s="37" t="n"/>
      <c r="AK97" s="37" t="n"/>
      <c r="AL97" s="37" t="n"/>
      <c r="AM97" s="37" t="n"/>
    </row>
    <row r="98" hidden="1" ht="18" customHeight="1" s="173" thickBot="1">
      <c r="A98" s="39" t="inlineStr">
        <is>
          <t>Piutang lainnya pihak berelasi</t>
        </is>
      </c>
      <c r="B98" s="39" t="n"/>
      <c r="C98" s="37" t="inlineStr"/>
      <c r="D98" s="37" t="inlineStr"/>
      <c r="E98" s="37" t="inlineStr"/>
      <c r="F98" s="37" t="inlineStr"/>
      <c r="G98" s="37" t="inlineStr"/>
      <c r="H98" s="37" t="inlineStr"/>
      <c r="I98" s="37" t="inlineStr"/>
      <c r="J98" s="37" t="inlineStr"/>
      <c r="K98" s="37" t="n"/>
      <c r="L98" s="37" t="n"/>
      <c r="M98" s="37" t="n"/>
      <c r="N98" s="37" t="n"/>
      <c r="O98" s="37" t="n"/>
      <c r="P98" s="37" t="n"/>
      <c r="Q98" s="37" t="n"/>
      <c r="R98" s="37" t="n"/>
      <c r="S98" s="37" t="n"/>
      <c r="T98" s="37" t="n"/>
      <c r="U98" s="37" t="n"/>
      <c r="V98" s="37" t="n"/>
      <c r="W98" s="37" t="n"/>
      <c r="X98" s="37" t="n"/>
      <c r="Y98" s="37" t="n"/>
      <c r="Z98" s="37" t="n"/>
      <c r="AA98" s="37" t="n"/>
      <c r="AB98" s="37" t="n"/>
      <c r="AC98" s="37" t="n"/>
      <c r="AD98" s="37" t="n"/>
      <c r="AE98" s="37" t="n"/>
      <c r="AF98" s="37" t="n"/>
      <c r="AG98" s="37" t="n"/>
      <c r="AH98" s="37" t="n"/>
      <c r="AI98" s="37" t="n"/>
      <c r="AJ98" s="37" t="n"/>
      <c r="AK98" s="37" t="n"/>
      <c r="AL98" s="37" t="n"/>
      <c r="AM98" s="37" t="n"/>
    </row>
    <row r="99" hidden="1" ht="35" customHeight="1" s="173" thickBot="1">
      <c r="A99" s="39" t="inlineStr">
        <is>
          <t>Cadangan kerugian penurunan nilai pada piutang lainnya</t>
        </is>
      </c>
      <c r="B99" s="39" t="n"/>
      <c r="C99" s="40" t="inlineStr"/>
      <c r="D99" s="40" t="inlineStr"/>
      <c r="E99" s="40" t="inlineStr"/>
      <c r="F99" s="40" t="inlineStr"/>
      <c r="G99" s="40" t="inlineStr"/>
      <c r="H99" s="40" t="inlineStr"/>
      <c r="I99" s="40" t="inlineStr"/>
      <c r="J99" s="40" t="inlineStr"/>
      <c r="K99" s="40" t="n"/>
      <c r="L99" s="40" t="n"/>
      <c r="M99" s="40" t="n"/>
      <c r="N99" s="40" t="n"/>
      <c r="O99" s="40" t="n"/>
      <c r="P99" s="40" t="n"/>
      <c r="Q99" s="40" t="n"/>
      <c r="R99" s="40" t="n"/>
      <c r="S99" s="40" t="n"/>
      <c r="T99" s="40" t="n"/>
      <c r="U99" s="40" t="n"/>
      <c r="V99" s="40" t="n"/>
      <c r="W99" s="40" t="n"/>
      <c r="X99" s="40" t="n"/>
      <c r="Y99" s="40" t="n"/>
      <c r="Z99" s="40" t="n"/>
      <c r="AA99" s="40" t="n"/>
      <c r="AB99" s="40" t="n"/>
      <c r="AC99" s="40" t="n"/>
      <c r="AD99" s="40" t="n"/>
      <c r="AE99" s="40" t="n"/>
      <c r="AF99" s="40" t="n"/>
      <c r="AG99" s="40" t="n"/>
      <c r="AH99" s="40" t="n"/>
      <c r="AI99" s="40" t="n"/>
      <c r="AJ99" s="40" t="n"/>
      <c r="AK99" s="40" t="n"/>
      <c r="AL99" s="40" t="n"/>
      <c r="AM99" s="40" t="n"/>
    </row>
    <row r="100" hidden="1" ht="18" customHeight="1" s="173" thickBot="1">
      <c r="A100" s="36" t="inlineStr">
        <is>
          <t>Aset keuangan lainnya</t>
        </is>
      </c>
      <c r="B100" s="36" t="n"/>
      <c r="C100" s="37" t="inlineStr"/>
      <c r="D100" s="37" t="inlineStr"/>
      <c r="E100" s="37" t="inlineStr"/>
      <c r="F100" s="37" t="inlineStr"/>
      <c r="G100" s="37" t="inlineStr"/>
      <c r="H100" s="37" t="inlineStr"/>
      <c r="I100" s="37" t="inlineStr"/>
      <c r="J100" s="37" t="inlineStr"/>
      <c r="K100" s="37" t="n"/>
      <c r="L100" s="37" t="n"/>
      <c r="M100" s="37" t="n"/>
      <c r="N100" s="37" t="n"/>
      <c r="O100" s="37" t="n"/>
      <c r="P100" s="37" t="n"/>
      <c r="Q100" s="37" t="n"/>
      <c r="R100" s="37" t="n"/>
      <c r="S100" s="37" t="n"/>
      <c r="T100" s="37" t="n"/>
      <c r="U100" s="37" t="n"/>
      <c r="V100" s="37" t="n"/>
      <c r="W100" s="37" t="n"/>
      <c r="X100" s="37" t="n"/>
      <c r="Y100" s="37" t="n"/>
      <c r="Z100" s="37" t="n"/>
      <c r="AA100" s="37" t="n"/>
      <c r="AB100" s="37" t="n"/>
      <c r="AC100" s="37" t="n"/>
      <c r="AD100" s="37" t="n"/>
      <c r="AE100" s="37" t="n"/>
      <c r="AF100" s="37" t="n"/>
      <c r="AG100" s="37" t="n"/>
      <c r="AH100" s="37" t="n"/>
      <c r="AI100" s="37" t="n"/>
      <c r="AJ100" s="37" t="n"/>
      <c r="AK100" s="37" t="n"/>
      <c r="AL100" s="37" t="n"/>
      <c r="AM100" s="37" t="n"/>
    </row>
    <row r="101" hidden="1" ht="18" customHeight="1" s="173" thickBot="1">
      <c r="A101" s="36" t="inlineStr">
        <is>
          <t>Obligasi pemerintah</t>
        </is>
      </c>
      <c r="B101" s="36" t="n"/>
      <c r="C101" s="37" t="inlineStr"/>
      <c r="D101" s="37" t="inlineStr"/>
      <c r="E101" s="37" t="inlineStr"/>
      <c r="F101" s="37" t="inlineStr"/>
      <c r="G101" s="37" t="inlineStr"/>
      <c r="H101" s="37" t="inlineStr"/>
      <c r="I101" s="37" t="inlineStr"/>
      <c r="J101" s="37" t="inlineStr"/>
      <c r="K101" s="37" t="n"/>
      <c r="L101" s="37" t="n"/>
      <c r="M101" s="37" t="n"/>
      <c r="N101" s="37" t="n"/>
      <c r="O101" s="37" t="n"/>
      <c r="P101" s="37" t="n"/>
      <c r="Q101" s="37" t="n"/>
      <c r="R101" s="37" t="n"/>
      <c r="S101" s="37" t="n"/>
      <c r="T101" s="37" t="n"/>
      <c r="U101" s="37" t="n"/>
      <c r="V101" s="37" t="n"/>
      <c r="W101" s="37" t="n"/>
      <c r="X101" s="37" t="n"/>
      <c r="Y101" s="37" t="n"/>
      <c r="Z101" s="37" t="n"/>
      <c r="AA101" s="37" t="n"/>
      <c r="AB101" s="37" t="n"/>
      <c r="AC101" s="37" t="n"/>
      <c r="AD101" s="37" t="n"/>
      <c r="AE101" s="37" t="n"/>
      <c r="AF101" s="37" t="n"/>
      <c r="AG101" s="37" t="n"/>
      <c r="AH101" s="37" t="n"/>
      <c r="AI101" s="37" t="n"/>
      <c r="AJ101" s="37" t="n"/>
      <c r="AK101" s="37" t="n"/>
      <c r="AL101" s="37" t="n"/>
      <c r="AM101" s="37" t="n"/>
    </row>
    <row r="102" hidden="1" ht="52" customHeight="1" s="173" thickBot="1">
      <c r="A102" s="36" t="inlineStr">
        <is>
          <t>Aset tidak lancar atau kelompok lepasan diklasifikasikan sebagai dimiliki untuk dijual</t>
        </is>
      </c>
      <c r="B102" s="36" t="n"/>
      <c r="C102" s="37" t="inlineStr"/>
      <c r="D102" s="37" t="inlineStr"/>
      <c r="E102" s="37" t="inlineStr"/>
      <c r="F102" s="37" t="inlineStr"/>
      <c r="G102" s="37" t="inlineStr"/>
      <c r="H102" s="37" t="inlineStr"/>
      <c r="I102" s="37" t="inlineStr"/>
      <c r="J102" s="37" t="inlineStr"/>
      <c r="K102" s="37" t="n"/>
      <c r="L102" s="37" t="n"/>
      <c r="M102" s="37" t="n"/>
      <c r="N102" s="37" t="n"/>
      <c r="O102" s="37" t="n"/>
      <c r="P102" s="37" t="n"/>
      <c r="Q102" s="37" t="n"/>
      <c r="R102" s="37" t="n"/>
      <c r="S102" s="37" t="n"/>
      <c r="T102" s="37" t="n"/>
      <c r="U102" s="37" t="n"/>
      <c r="V102" s="37" t="n"/>
      <c r="W102" s="37" t="n"/>
      <c r="X102" s="37" t="n"/>
      <c r="Y102" s="37" t="n"/>
      <c r="Z102" s="37" t="n"/>
      <c r="AA102" s="37" t="n"/>
      <c r="AB102" s="37" t="n"/>
      <c r="AC102" s="37" t="n"/>
      <c r="AD102" s="37" t="n"/>
      <c r="AE102" s="37" t="n"/>
      <c r="AF102" s="37" t="n"/>
      <c r="AG102" s="37" t="n"/>
      <c r="AH102" s="37" t="n"/>
      <c r="AI102" s="37" t="n"/>
      <c r="AJ102" s="37" t="n"/>
      <c r="AK102" s="37" t="n"/>
      <c r="AL102" s="37" t="n"/>
      <c r="AM102" s="37" t="n"/>
    </row>
    <row r="103" hidden="1" ht="69" customHeight="1" s="173" thickBot="1">
      <c r="A103" s="36" t="inlineStr">
        <is>
          <t>Aset tidak lancar atau kelompok lepasan diklasifikasikan sebagai dimiliki untuk didistribusikan kepada pemilik</t>
        </is>
      </c>
      <c r="B103" s="36" t="n"/>
      <c r="C103" s="37" t="inlineStr"/>
      <c r="D103" s="37" t="inlineStr"/>
      <c r="E103" s="37" t="inlineStr"/>
      <c r="F103" s="37" t="inlineStr"/>
      <c r="G103" s="37" t="inlineStr"/>
      <c r="H103" s="37" t="inlineStr"/>
      <c r="I103" s="37" t="inlineStr"/>
      <c r="J103" s="37" t="inlineStr"/>
      <c r="K103" s="37" t="n"/>
      <c r="L103" s="37" t="n"/>
      <c r="M103" s="37" t="n"/>
      <c r="N103" s="37" t="n"/>
      <c r="O103" s="37" t="n"/>
      <c r="P103" s="37" t="n"/>
      <c r="Q103" s="37" t="n"/>
      <c r="R103" s="37" t="n"/>
      <c r="S103" s="37" t="n"/>
      <c r="T103" s="37" t="n"/>
      <c r="U103" s="37" t="n"/>
      <c r="V103" s="37" t="n"/>
      <c r="W103" s="37" t="n"/>
      <c r="X103" s="37" t="n"/>
      <c r="Y103" s="37" t="n"/>
      <c r="Z103" s="37" t="n"/>
      <c r="AA103" s="37" t="n"/>
      <c r="AB103" s="37" t="n"/>
      <c r="AC103" s="37" t="n"/>
      <c r="AD103" s="37" t="n"/>
      <c r="AE103" s="37" t="n"/>
      <c r="AF103" s="37" t="n"/>
      <c r="AG103" s="37" t="n"/>
      <c r="AH103" s="37" t="n"/>
      <c r="AI103" s="37" t="n"/>
      <c r="AJ103" s="37" t="n"/>
      <c r="AK103" s="37" t="n"/>
      <c r="AL103" s="37" t="n"/>
      <c r="AM103" s="37" t="n"/>
    </row>
    <row r="104" hidden="1" ht="18" customHeight="1" s="173" thickBot="1">
      <c r="A104" s="36" t="inlineStr">
        <is>
          <t>Uang muka</t>
        </is>
      </c>
      <c r="B104" s="36" t="n"/>
      <c r="C104" s="37" t="inlineStr"/>
      <c r="D104" s="37" t="inlineStr"/>
      <c r="E104" s="37" t="inlineStr"/>
      <c r="F104" s="37" t="inlineStr"/>
      <c r="G104" s="37" t="inlineStr"/>
      <c r="H104" s="37" t="inlineStr"/>
      <c r="I104" s="37" t="inlineStr"/>
      <c r="J104" s="37" t="inlineStr"/>
      <c r="K104" s="37" t="n"/>
      <c r="L104" s="37" t="n"/>
      <c r="M104" s="37" t="n"/>
      <c r="N104" s="37" t="n"/>
      <c r="O104" s="37" t="n"/>
      <c r="P104" s="37" t="n"/>
      <c r="Q104" s="37" t="n"/>
      <c r="R104" s="37" t="n"/>
      <c r="S104" s="37" t="n"/>
      <c r="T104" s="37" t="n"/>
      <c r="U104" s="37" t="n"/>
      <c r="V104" s="37" t="n"/>
      <c r="W104" s="37" t="n"/>
      <c r="X104" s="37" t="n"/>
      <c r="Y104" s="37" t="n"/>
      <c r="Z104" s="37" t="n"/>
      <c r="AA104" s="37" t="n"/>
      <c r="AB104" s="37" t="n"/>
      <c r="AC104" s="37" t="n"/>
      <c r="AD104" s="37" t="n"/>
      <c r="AE104" s="37" t="n"/>
      <c r="AF104" s="37" t="n"/>
      <c r="AG104" s="37" t="n"/>
      <c r="AH104" s="37" t="n"/>
      <c r="AI104" s="37" t="n"/>
      <c r="AJ104" s="37" t="n"/>
      <c r="AK104" s="37" t="n"/>
      <c r="AL104" s="37" t="n"/>
      <c r="AM104" s="37" t="n"/>
    </row>
    <row r="105" ht="18" customHeight="1" s="173" thickBot="1">
      <c r="A105" s="36" t="inlineStr">
        <is>
          <t>Biaya dibayar dimuka</t>
        </is>
      </c>
      <c r="B105" s="36" t="n"/>
      <c r="C105" s="37" t="n">
        <v>2227.078</v>
      </c>
      <c r="D105" s="37" t="n">
        <v>2234.521</v>
      </c>
      <c r="E105" s="37" t="n">
        <v>1881.912</v>
      </c>
      <c r="F105" s="37" t="n">
        <v>1613.09</v>
      </c>
      <c r="G105" s="37" t="n">
        <v>1465.142</v>
      </c>
      <c r="H105" s="37" t="n">
        <v>1184.067</v>
      </c>
      <c r="I105" s="37" t="n">
        <v>1075.266</v>
      </c>
      <c r="J105" s="37" t="n">
        <v>978.169</v>
      </c>
      <c r="K105" s="37" t="n"/>
      <c r="L105" s="37" t="n"/>
      <c r="M105" s="37" t="n"/>
      <c r="N105" s="37" t="n"/>
      <c r="O105" s="37" t="n"/>
      <c r="P105" s="37" t="n"/>
      <c r="Q105" s="37" t="n"/>
      <c r="R105" s="37" t="n"/>
      <c r="S105" s="37" t="n"/>
      <c r="T105" s="37" t="n"/>
      <c r="U105" s="37" t="n"/>
      <c r="V105" s="37" t="n"/>
      <c r="W105" s="37" t="n"/>
      <c r="X105" s="37" t="n"/>
      <c r="Y105" s="37" t="n"/>
      <c r="Z105" s="37" t="n"/>
      <c r="AA105" s="37" t="n"/>
      <c r="AB105" s="37" t="n"/>
      <c r="AC105" s="37" t="n"/>
      <c r="AD105" s="37" t="n"/>
      <c r="AE105" s="37" t="n"/>
      <c r="AF105" s="37" t="n"/>
      <c r="AG105" s="37" t="n"/>
      <c r="AH105" s="37" t="n"/>
      <c r="AI105" s="37" t="n"/>
      <c r="AJ105" s="37" t="n"/>
      <c r="AK105" s="37" t="n"/>
      <c r="AL105" s="37" t="n"/>
      <c r="AM105" s="37" t="n"/>
    </row>
    <row r="106" hidden="1" ht="18" customHeight="1" s="173" thickBot="1">
      <c r="A106" s="36" t="inlineStr">
        <is>
          <t>Jaminan</t>
        </is>
      </c>
      <c r="B106" s="36" t="n"/>
      <c r="C106" s="37" t="inlineStr"/>
      <c r="D106" s="37" t="inlineStr"/>
      <c r="E106" s="37" t="inlineStr"/>
      <c r="F106" s="37" t="inlineStr"/>
      <c r="G106" s="37" t="inlineStr"/>
      <c r="H106" s="37" t="inlineStr"/>
      <c r="I106" s="37" t="inlineStr"/>
      <c r="J106" s="37" t="inlineStr"/>
      <c r="K106" s="37" t="n"/>
      <c r="L106" s="37" t="n"/>
      <c r="M106" s="37" t="n"/>
      <c r="N106" s="37" t="n"/>
      <c r="O106" s="37" t="n"/>
      <c r="P106" s="37" t="n"/>
      <c r="Q106" s="37" t="n"/>
      <c r="R106" s="37" t="n"/>
      <c r="S106" s="37" t="n"/>
      <c r="T106" s="37" t="n"/>
      <c r="U106" s="37" t="n"/>
      <c r="V106" s="37" t="n"/>
      <c r="W106" s="37" t="n"/>
      <c r="X106" s="37" t="n"/>
      <c r="Y106" s="37" t="n"/>
      <c r="Z106" s="37" t="n"/>
      <c r="AA106" s="37" t="n"/>
      <c r="AB106" s="37" t="n"/>
      <c r="AC106" s="37" t="n"/>
      <c r="AD106" s="37" t="n"/>
      <c r="AE106" s="37" t="n"/>
      <c r="AF106" s="37" t="n"/>
      <c r="AG106" s="37" t="n"/>
      <c r="AH106" s="37" t="n"/>
      <c r="AI106" s="37" t="n"/>
      <c r="AJ106" s="37" t="n"/>
      <c r="AK106" s="37" t="n"/>
      <c r="AL106" s="37" t="n"/>
      <c r="AM106" s="37" t="n"/>
    </row>
    <row r="107" hidden="1" ht="18" customHeight="1" s="173" thickBot="1">
      <c r="A107" s="36" t="inlineStr">
        <is>
          <t>Pajak dibayar dimuka</t>
        </is>
      </c>
      <c r="B107" s="36" t="n"/>
      <c r="C107" s="37" t="inlineStr"/>
      <c r="D107" s="37" t="inlineStr"/>
      <c r="E107" s="37" t="inlineStr"/>
      <c r="F107" s="37" t="inlineStr"/>
      <c r="G107" s="37" t="inlineStr"/>
      <c r="H107" s="37" t="inlineStr"/>
      <c r="I107" s="37" t="inlineStr"/>
      <c r="J107" s="37" t="inlineStr"/>
      <c r="K107" s="37" t="n"/>
      <c r="L107" s="37" t="n"/>
      <c r="M107" s="37" t="n"/>
      <c r="N107" s="37" t="n"/>
      <c r="O107" s="37" t="n"/>
      <c r="P107" s="37" t="n"/>
      <c r="Q107" s="37" t="n"/>
      <c r="R107" s="37" t="n"/>
      <c r="S107" s="37" t="n"/>
      <c r="T107" s="37" t="n"/>
      <c r="U107" s="37" t="n"/>
      <c r="V107" s="37" t="n"/>
      <c r="W107" s="37" t="n"/>
      <c r="X107" s="37" t="n"/>
      <c r="Y107" s="37" t="n"/>
      <c r="Z107" s="37" t="n"/>
      <c r="AA107" s="37" t="n"/>
      <c r="AB107" s="37" t="n"/>
      <c r="AC107" s="37" t="n"/>
      <c r="AD107" s="37" t="n"/>
      <c r="AE107" s="37" t="n"/>
      <c r="AF107" s="37" t="n"/>
      <c r="AG107" s="37" t="n"/>
      <c r="AH107" s="37" t="n"/>
      <c r="AI107" s="37" t="n"/>
      <c r="AJ107" s="37" t="n"/>
      <c r="AK107" s="37" t="n"/>
      <c r="AL107" s="37" t="n"/>
      <c r="AM107" s="37" t="n"/>
    </row>
    <row r="108" ht="18" customHeight="1" s="173" thickBot="1">
      <c r="A108" s="36" t="inlineStr">
        <is>
          <t>Klaim atas pengembalian pajak</t>
        </is>
      </c>
      <c r="B108" s="36" t="n"/>
      <c r="C108" s="37" t="inlineStr"/>
      <c r="D108" s="37" t="inlineStr"/>
      <c r="E108" s="37" t="n">
        <v>209.055</v>
      </c>
      <c r="F108" s="37" t="n">
        <v>33.339</v>
      </c>
      <c r="G108" s="37" t="n">
        <v>50.357</v>
      </c>
      <c r="H108" s="37" t="n">
        <v>67.337</v>
      </c>
      <c r="I108" s="37" t="n">
        <v>525.9299999999999</v>
      </c>
      <c r="J108" s="37" t="n">
        <v>568.409</v>
      </c>
      <c r="K108" s="37" t="n"/>
      <c r="L108" s="37" t="n"/>
      <c r="M108" s="37" t="n"/>
      <c r="N108" s="37" t="n"/>
      <c r="O108" s="37" t="n"/>
      <c r="P108" s="37" t="n"/>
      <c r="Q108" s="37" t="n"/>
      <c r="R108" s="37" t="n"/>
      <c r="S108" s="37" t="n"/>
      <c r="T108" s="37" t="n"/>
      <c r="U108" s="37" t="n"/>
      <c r="V108" s="37" t="n"/>
      <c r="W108" s="37" t="n"/>
      <c r="X108" s="37" t="n"/>
      <c r="Y108" s="37" t="n"/>
      <c r="Z108" s="37" t="n"/>
      <c r="AA108" s="37" t="n"/>
      <c r="AB108" s="37" t="n"/>
      <c r="AC108" s="37" t="n"/>
      <c r="AD108" s="37" t="n"/>
      <c r="AE108" s="37" t="n"/>
      <c r="AF108" s="37" t="n"/>
      <c r="AG108" s="37" t="n"/>
      <c r="AH108" s="37" t="n"/>
      <c r="AI108" s="37" t="n"/>
      <c r="AJ108" s="37" t="n"/>
      <c r="AK108" s="37" t="n"/>
      <c r="AL108" s="37" t="n"/>
      <c r="AM108" s="37" t="n"/>
    </row>
    <row r="109" ht="18" customHeight="1" s="173" thickBot="1">
      <c r="A109" s="36" t="inlineStr">
        <is>
          <t>Aset pajak tangguhan</t>
        </is>
      </c>
      <c r="B109" s="36" t="n"/>
      <c r="C109" s="37" t="n">
        <v>215.734</v>
      </c>
      <c r="D109" s="37" t="n">
        <v>144.874</v>
      </c>
      <c r="E109" s="37" t="n">
        <v>467.885</v>
      </c>
      <c r="F109" s="37" t="n">
        <v>514.578</v>
      </c>
      <c r="G109" s="37" t="n">
        <v>545.029</v>
      </c>
      <c r="H109" s="37" t="n">
        <v>715.152</v>
      </c>
      <c r="I109" s="37" t="n">
        <v>370.403</v>
      </c>
      <c r="J109" s="37" t="n">
        <v>703.259</v>
      </c>
      <c r="K109" s="37" t="n"/>
      <c r="L109" s="37" t="n"/>
      <c r="M109" s="37" t="n"/>
      <c r="N109" s="37" t="n"/>
      <c r="O109" s="37" t="n"/>
      <c r="P109" s="37" t="n"/>
      <c r="Q109" s="37" t="n"/>
      <c r="R109" s="37" t="n"/>
      <c r="S109" s="37" t="n"/>
      <c r="T109" s="37" t="n"/>
      <c r="U109" s="37" t="n"/>
      <c r="V109" s="37" t="n"/>
      <c r="W109" s="37" t="n"/>
      <c r="X109" s="37" t="n"/>
      <c r="Y109" s="37" t="n"/>
      <c r="Z109" s="37" t="n"/>
      <c r="AA109" s="37" t="n"/>
      <c r="AB109" s="37" t="n"/>
      <c r="AC109" s="37" t="n"/>
      <c r="AD109" s="37" t="n"/>
      <c r="AE109" s="37" t="n"/>
      <c r="AF109" s="37" t="n"/>
      <c r="AG109" s="37" t="n"/>
      <c r="AH109" s="37" t="n"/>
      <c r="AI109" s="37" t="n"/>
      <c r="AJ109" s="37" t="n"/>
      <c r="AK109" s="37" t="n"/>
      <c r="AL109" s="37" t="n"/>
      <c r="AM109" s="37" t="n"/>
    </row>
    <row r="110" hidden="1" ht="35" customHeight="1" s="173" thickBot="1">
      <c r="A110" s="36" t="inlineStr">
        <is>
          <t>Investasi yang dicatat dengan menggunakan metode ekuitas</t>
        </is>
      </c>
      <c r="B110" s="36" t="n"/>
      <c r="C110" s="37" t="inlineStr"/>
      <c r="D110" s="37" t="inlineStr"/>
      <c r="E110" s="37" t="inlineStr"/>
      <c r="F110" s="37" t="inlineStr"/>
      <c r="G110" s="37" t="inlineStr"/>
      <c r="H110" s="37" t="inlineStr"/>
      <c r="I110" s="37" t="inlineStr"/>
      <c r="J110" s="37" t="inlineStr"/>
      <c r="K110" s="37" t="n"/>
      <c r="L110" s="37" t="n"/>
      <c r="M110" s="37" t="n"/>
      <c r="N110" s="37" t="n"/>
      <c r="O110" s="37" t="n"/>
      <c r="P110" s="37" t="n"/>
      <c r="Q110" s="37" t="n"/>
      <c r="R110" s="37" t="n"/>
      <c r="S110" s="37" t="n"/>
      <c r="T110" s="37" t="n"/>
      <c r="U110" s="37" t="n"/>
      <c r="V110" s="37" t="n"/>
      <c r="W110" s="37" t="n"/>
      <c r="X110" s="37" t="n"/>
      <c r="Y110" s="37" t="n"/>
      <c r="Z110" s="37" t="n"/>
      <c r="AA110" s="37" t="n"/>
      <c r="AB110" s="37" t="n"/>
      <c r="AC110" s="37" t="n"/>
      <c r="AD110" s="37" t="n"/>
      <c r="AE110" s="37" t="n"/>
      <c r="AF110" s="37" t="n"/>
      <c r="AG110" s="37" t="n"/>
      <c r="AH110" s="37" t="n"/>
      <c r="AI110" s="37" t="n"/>
      <c r="AJ110" s="37" t="n"/>
      <c r="AK110" s="37" t="n"/>
      <c r="AL110" s="37" t="n"/>
      <c r="AM110" s="37" t="n"/>
    </row>
    <row r="111" ht="35" customHeight="1" s="173" thickBot="1">
      <c r="A111" s="38" t="inlineStr">
        <is>
          <t>Investasi pada ventura bersama dan entitas asosiasi</t>
        </is>
      </c>
      <c r="B111" s="38" t="n"/>
      <c r="C111" s="155">
        <f>C112+C113</f>
        <v/>
      </c>
      <c r="D111" s="155">
        <f>D112+D113</f>
        <v/>
      </c>
      <c r="E111" s="155">
        <f>E112+E113</f>
        <v/>
      </c>
      <c r="F111" s="155">
        <f>F112+F113</f>
        <v/>
      </c>
      <c r="G111" s="155">
        <f>G112+G113</f>
        <v/>
      </c>
      <c r="H111" s="155">
        <f>H112+H113</f>
        <v/>
      </c>
      <c r="I111" s="155">
        <f>I112+I113</f>
        <v/>
      </c>
      <c r="J111" s="155">
        <f>J112+J113</f>
        <v/>
      </c>
      <c r="K111" s="155">
        <f>K112+K113</f>
        <v/>
      </c>
      <c r="L111" s="155">
        <f>L112+L113</f>
        <v/>
      </c>
      <c r="M111" s="155">
        <f>M112+M113</f>
        <v/>
      </c>
      <c r="N111" s="155">
        <f>N112+N113</f>
        <v/>
      </c>
      <c r="O111" s="155">
        <f>O112+O113</f>
        <v/>
      </c>
      <c r="P111" s="155">
        <f>P112+P113</f>
        <v/>
      </c>
      <c r="Q111" s="155">
        <f>Q112+Q113</f>
        <v/>
      </c>
      <c r="R111" s="155">
        <f>R112+R113</f>
        <v/>
      </c>
      <c r="S111" s="155">
        <f>S112+S113</f>
        <v/>
      </c>
      <c r="T111" s="155">
        <f>T112+T113</f>
        <v/>
      </c>
      <c r="U111" s="155">
        <f>U112+U113</f>
        <v/>
      </c>
      <c r="V111" s="155">
        <f>V112+V113</f>
        <v/>
      </c>
      <c r="W111" s="155">
        <f>W112+W113</f>
        <v/>
      </c>
      <c r="X111" s="155">
        <f>X112+X113</f>
        <v/>
      </c>
      <c r="Y111" s="155">
        <f>Y112+Y113</f>
        <v/>
      </c>
      <c r="Z111" s="155">
        <f>Z112+Z113</f>
        <v/>
      </c>
      <c r="AA111" s="155">
        <f>AA112+AA113</f>
        <v/>
      </c>
      <c r="AB111" s="155">
        <f>AB112+AB113</f>
        <v/>
      </c>
      <c r="AC111" s="155">
        <f>AC112+AC113</f>
        <v/>
      </c>
      <c r="AD111" s="155">
        <f>AD112+AD113</f>
        <v/>
      </c>
      <c r="AE111" s="155">
        <f>AE112+AE113</f>
        <v/>
      </c>
      <c r="AF111" s="155">
        <f>AF112+AF113</f>
        <v/>
      </c>
      <c r="AG111" s="155">
        <f>AG112+AG113</f>
        <v/>
      </c>
      <c r="AH111" s="155">
        <f>AH112+AH113</f>
        <v/>
      </c>
      <c r="AI111" s="155">
        <f>AI112+AI113</f>
        <v/>
      </c>
      <c r="AJ111" s="155">
        <f>AJ112+AJ113</f>
        <v/>
      </c>
      <c r="AK111" s="155">
        <f>AK112+AK113</f>
        <v/>
      </c>
      <c r="AL111" s="155">
        <f>AL112+AL113</f>
        <v/>
      </c>
      <c r="AM111" s="155">
        <f>AM112+AM113</f>
        <v/>
      </c>
    </row>
    <row r="112" ht="35" customHeight="1" s="173" thickBot="1">
      <c r="A112" s="39" t="inlineStr">
        <is>
          <t>Investasi pada entitas ventura bersama</t>
        </is>
      </c>
      <c r="B112" s="39" t="n"/>
      <c r="C112" s="37" t="n">
        <v>0.022</v>
      </c>
      <c r="D112" s="37" t="n">
        <v>22.522</v>
      </c>
      <c r="E112" s="37" t="n">
        <v>0.022</v>
      </c>
      <c r="F112" s="37" t="n">
        <v>0.022</v>
      </c>
      <c r="G112" s="37" t="n">
        <v>80.973</v>
      </c>
      <c r="H112" s="37" t="n">
        <v>80.086</v>
      </c>
      <c r="I112" s="37" t="n">
        <v>52.785</v>
      </c>
      <c r="J112" s="37" t="n">
        <v>4.072</v>
      </c>
      <c r="K112" s="37" t="n"/>
      <c r="L112" s="37" t="n"/>
      <c r="M112" s="37" t="n"/>
      <c r="N112" s="37" t="n"/>
      <c r="O112" s="37" t="n"/>
      <c r="P112" s="37" t="n"/>
      <c r="Q112" s="37" t="n"/>
      <c r="R112" s="37" t="n"/>
      <c r="S112" s="37" t="n"/>
      <c r="T112" s="37" t="n"/>
      <c r="U112" s="37" t="n"/>
      <c r="V112" s="37" t="n"/>
      <c r="W112" s="37" t="n"/>
      <c r="X112" s="37" t="n"/>
      <c r="Y112" s="37" t="n"/>
      <c r="Z112" s="37" t="n"/>
      <c r="AA112" s="37" t="n"/>
      <c r="AB112" s="37" t="n"/>
      <c r="AC112" s="37" t="n"/>
      <c r="AD112" s="37" t="n"/>
      <c r="AE112" s="37" t="n"/>
      <c r="AF112" s="37" t="n"/>
      <c r="AG112" s="37" t="n"/>
      <c r="AH112" s="37" t="n"/>
      <c r="AI112" s="37" t="n"/>
      <c r="AJ112" s="37" t="n"/>
      <c r="AK112" s="37" t="n"/>
      <c r="AL112" s="37" t="n"/>
      <c r="AM112" s="37" t="n"/>
    </row>
    <row r="113" ht="18" customHeight="1" s="173" thickBot="1">
      <c r="A113" s="39" t="inlineStr">
        <is>
          <t>Investasi pada entitas asosiasi</t>
        </is>
      </c>
      <c r="B113" s="39" t="n"/>
      <c r="C113" s="37" t="inlineStr"/>
      <c r="D113" s="37" t="inlineStr"/>
      <c r="E113" s="37" t="inlineStr"/>
      <c r="F113" s="37" t="n">
        <v>22.5</v>
      </c>
      <c r="G113" s="37" t="n">
        <v>22.5</v>
      </c>
      <c r="H113" s="37" t="n">
        <v>22.5</v>
      </c>
      <c r="I113" s="37" t="n">
        <v>22.5</v>
      </c>
      <c r="J113" s="37" t="n">
        <v>22.5</v>
      </c>
      <c r="K113" s="37" t="n"/>
      <c r="L113" s="37" t="n"/>
      <c r="M113" s="37" t="n"/>
      <c r="N113" s="37" t="n"/>
      <c r="O113" s="37" t="n"/>
      <c r="P113" s="37" t="n"/>
      <c r="Q113" s="37" t="n"/>
      <c r="R113" s="37" t="n"/>
      <c r="S113" s="37" t="n"/>
      <c r="T113" s="37" t="n"/>
      <c r="U113" s="37" t="n"/>
      <c r="V113" s="37" t="n"/>
      <c r="W113" s="37" t="n"/>
      <c r="X113" s="37" t="n"/>
      <c r="Y113" s="37" t="n"/>
      <c r="Z113" s="37" t="n"/>
      <c r="AA113" s="37" t="n"/>
      <c r="AB113" s="37" t="n"/>
      <c r="AC113" s="37" t="n"/>
      <c r="AD113" s="37" t="n"/>
      <c r="AE113" s="37" t="n"/>
      <c r="AF113" s="37" t="n"/>
      <c r="AG113" s="37" t="n"/>
      <c r="AH113" s="37" t="n"/>
      <c r="AI113" s="37" t="n"/>
      <c r="AJ113" s="37" t="n"/>
      <c r="AK113" s="37" t="n"/>
      <c r="AL113" s="37" t="n"/>
      <c r="AM113" s="37" t="n"/>
    </row>
    <row r="114" hidden="1" ht="18" customHeight="1" s="173" thickBot="1">
      <c r="A114" s="36" t="inlineStr">
        <is>
          <t>Aset reasuransi</t>
        </is>
      </c>
      <c r="B114" s="36" t="n"/>
      <c r="C114" s="37" t="inlineStr"/>
      <c r="D114" s="37" t="inlineStr"/>
      <c r="E114" s="37" t="inlineStr"/>
      <c r="F114" s="37" t="inlineStr"/>
      <c r="G114" s="37" t="inlineStr"/>
      <c r="H114" s="37" t="inlineStr"/>
      <c r="I114" s="37" t="inlineStr"/>
      <c r="J114" s="37" t="inlineStr"/>
      <c r="K114" s="37" t="n"/>
      <c r="L114" s="37" t="n"/>
      <c r="M114" s="37" t="n"/>
      <c r="N114" s="37" t="n"/>
      <c r="O114" s="37" t="n"/>
      <c r="P114" s="37" t="n"/>
      <c r="Q114" s="37" t="n"/>
      <c r="R114" s="37" t="n"/>
      <c r="S114" s="37" t="n"/>
      <c r="T114" s="37" t="n"/>
      <c r="U114" s="37" t="n"/>
      <c r="V114" s="37" t="n"/>
      <c r="W114" s="37" t="n"/>
      <c r="X114" s="37" t="n"/>
      <c r="Y114" s="37" t="n"/>
      <c r="Z114" s="37" t="n"/>
      <c r="AA114" s="37" t="n"/>
      <c r="AB114" s="37" t="n"/>
      <c r="AC114" s="37" t="n"/>
      <c r="AD114" s="37" t="n"/>
      <c r="AE114" s="37" t="n"/>
      <c r="AF114" s="37" t="n"/>
      <c r="AG114" s="37" t="n"/>
      <c r="AH114" s="37" t="n"/>
      <c r="AI114" s="37" t="n"/>
      <c r="AJ114" s="37" t="n"/>
      <c r="AK114" s="37" t="n"/>
      <c r="AL114" s="37" t="n"/>
      <c r="AM114" s="37" t="n"/>
    </row>
    <row r="115" hidden="1" ht="18" customHeight="1" s="173" thickBot="1">
      <c r="A115" s="36" t="inlineStr">
        <is>
          <t>Aset imbalan pasca kerja</t>
        </is>
      </c>
      <c r="B115" s="36" t="n"/>
      <c r="C115" s="37" t="inlineStr"/>
      <c r="D115" s="37" t="inlineStr"/>
      <c r="E115" s="37" t="inlineStr"/>
      <c r="F115" s="37" t="inlineStr"/>
      <c r="G115" s="37" t="inlineStr"/>
      <c r="H115" s="37" t="inlineStr"/>
      <c r="I115" s="37" t="inlineStr"/>
      <c r="J115" s="37" t="inlineStr"/>
      <c r="K115" s="37" t="n"/>
      <c r="L115" s="37" t="n"/>
      <c r="M115" s="37" t="n"/>
      <c r="N115" s="37" t="n"/>
      <c r="O115" s="37" t="n"/>
      <c r="P115" s="37" t="n"/>
      <c r="Q115" s="37" t="n"/>
      <c r="R115" s="37" t="n"/>
      <c r="S115" s="37" t="n"/>
      <c r="T115" s="37" t="n"/>
      <c r="U115" s="37" t="n"/>
      <c r="V115" s="37" t="n"/>
      <c r="W115" s="37" t="n"/>
      <c r="X115" s="37" t="n"/>
      <c r="Y115" s="37" t="n"/>
      <c r="Z115" s="37" t="n"/>
      <c r="AA115" s="37" t="n"/>
      <c r="AB115" s="37" t="n"/>
      <c r="AC115" s="37" t="n"/>
      <c r="AD115" s="37" t="n"/>
      <c r="AE115" s="37" t="n"/>
      <c r="AF115" s="37" t="n"/>
      <c r="AG115" s="37" t="n"/>
      <c r="AH115" s="37" t="n"/>
      <c r="AI115" s="37" t="n"/>
      <c r="AJ115" s="37" t="n"/>
      <c r="AK115" s="37" t="n"/>
      <c r="AL115" s="37" t="n"/>
      <c r="AM115" s="37" t="n"/>
    </row>
    <row r="116" ht="18" customHeight="1" s="173" thickBot="1">
      <c r="A116" s="36" t="inlineStr">
        <is>
          <t>Goodwill</t>
        </is>
      </c>
      <c r="B116" s="36" t="n"/>
      <c r="C116" s="37" t="n">
        <v>61.116</v>
      </c>
      <c r="D116" s="37" t="n">
        <v>61.116</v>
      </c>
      <c r="E116" s="37" t="n">
        <v>61.116</v>
      </c>
      <c r="F116" s="37" t="n">
        <v>61.116</v>
      </c>
      <c r="G116" s="37" t="n">
        <v>61.116</v>
      </c>
      <c r="H116" s="37" t="n">
        <v>61.116</v>
      </c>
      <c r="I116" s="37" t="n">
        <v>1098.209</v>
      </c>
      <c r="J116" s="37" t="n">
        <v>1098.209</v>
      </c>
      <c r="K116" s="37" t="n"/>
      <c r="L116" s="37" t="n"/>
      <c r="M116" s="37" t="n"/>
      <c r="N116" s="37" t="n"/>
      <c r="O116" s="37" t="n"/>
      <c r="P116" s="37" t="n"/>
      <c r="Q116" s="37" t="n"/>
      <c r="R116" s="37" t="n"/>
      <c r="S116" s="37" t="n"/>
      <c r="T116" s="37" t="n"/>
      <c r="U116" s="37" t="n"/>
      <c r="V116" s="37" t="n"/>
      <c r="W116" s="37" t="n"/>
      <c r="X116" s="37" t="n"/>
      <c r="Y116" s="37" t="n"/>
      <c r="Z116" s="37" t="n"/>
      <c r="AA116" s="37" t="n"/>
      <c r="AB116" s="37" t="n"/>
      <c r="AC116" s="37" t="n"/>
      <c r="AD116" s="37" t="n"/>
      <c r="AE116" s="37" t="n"/>
      <c r="AF116" s="37" t="n"/>
      <c r="AG116" s="37" t="n"/>
      <c r="AH116" s="37" t="n"/>
      <c r="AI116" s="37" t="n"/>
      <c r="AJ116" s="37" t="n"/>
      <c r="AK116" s="37" t="n"/>
      <c r="AL116" s="37" t="n"/>
      <c r="AM116" s="37" t="n"/>
    </row>
    <row r="117" ht="18" customHeight="1" s="173" thickBot="1">
      <c r="A117" s="36" t="inlineStr">
        <is>
          <t>Aset takberwujud selain goodwill</t>
        </is>
      </c>
      <c r="B117" s="36" t="n"/>
      <c r="C117" s="37" t="n">
        <v>879.7140000000001</v>
      </c>
      <c r="D117" s="37" t="n">
        <v>1007.426</v>
      </c>
      <c r="E117" s="37" t="n">
        <v>979.4829999999999</v>
      </c>
      <c r="F117" s="37" t="n">
        <v>975.5650000000001</v>
      </c>
      <c r="G117" s="37" t="n">
        <v>1015.622</v>
      </c>
      <c r="H117" s="37" t="n">
        <v>1028.268</v>
      </c>
      <c r="I117" s="37" t="n">
        <v>1710.907</v>
      </c>
      <c r="J117" s="37" t="n">
        <v>1559.773</v>
      </c>
      <c r="K117" s="37" t="n"/>
      <c r="L117" s="37" t="n"/>
      <c r="M117" s="37" t="n"/>
      <c r="N117" s="37" t="n"/>
      <c r="O117" s="37" t="n"/>
      <c r="P117" s="37" t="n"/>
      <c r="Q117" s="37" t="n"/>
      <c r="R117" s="37" t="n"/>
      <c r="S117" s="37" t="n"/>
      <c r="T117" s="37" t="n"/>
      <c r="U117" s="37" t="n"/>
      <c r="V117" s="37" t="n"/>
      <c r="W117" s="37" t="n"/>
      <c r="X117" s="37" t="n"/>
      <c r="Y117" s="37" t="n"/>
      <c r="Z117" s="37" t="n"/>
      <c r="AA117" s="37" t="n"/>
      <c r="AB117" s="37" t="n"/>
      <c r="AC117" s="37" t="n"/>
      <c r="AD117" s="37" t="n"/>
      <c r="AE117" s="37" t="n"/>
      <c r="AF117" s="37" t="n"/>
      <c r="AG117" s="37" t="n"/>
      <c r="AH117" s="37" t="n"/>
      <c r="AI117" s="37" t="n"/>
      <c r="AJ117" s="37" t="n"/>
      <c r="AK117" s="37" t="n"/>
      <c r="AL117" s="37" t="n"/>
      <c r="AM117" s="37" t="n"/>
    </row>
    <row r="118" hidden="1" ht="18" customHeight="1" s="173" thickBot="1">
      <c r="A118" s="36" t="inlineStr">
        <is>
          <t>Properti investasi</t>
        </is>
      </c>
      <c r="B118" s="36" t="n"/>
      <c r="C118" s="37" t="inlineStr"/>
      <c r="D118" s="37" t="inlineStr"/>
      <c r="E118" s="37" t="inlineStr"/>
      <c r="F118" s="37" t="inlineStr"/>
      <c r="G118" s="37" t="inlineStr"/>
      <c r="H118" s="37" t="inlineStr"/>
      <c r="I118" s="37" t="inlineStr"/>
      <c r="J118" s="37" t="inlineStr"/>
      <c r="K118" s="37" t="n"/>
      <c r="L118" s="37" t="n"/>
      <c r="M118" s="37" t="n"/>
      <c r="N118" s="37" t="n"/>
      <c r="O118" s="37" t="n"/>
      <c r="P118" s="37" t="n"/>
      <c r="Q118" s="37" t="n"/>
      <c r="R118" s="37" t="n"/>
      <c r="S118" s="37" t="n"/>
      <c r="T118" s="37" t="n"/>
      <c r="U118" s="37" t="n"/>
      <c r="V118" s="37" t="n"/>
      <c r="W118" s="37" t="n"/>
      <c r="X118" s="37" t="n"/>
      <c r="Y118" s="37" t="n"/>
      <c r="Z118" s="37" t="n"/>
      <c r="AA118" s="37" t="n"/>
      <c r="AB118" s="37" t="n"/>
      <c r="AC118" s="37" t="n"/>
      <c r="AD118" s="37" t="n"/>
      <c r="AE118" s="37" t="n"/>
      <c r="AF118" s="37" t="n"/>
      <c r="AG118" s="37" t="n"/>
      <c r="AH118" s="37" t="n"/>
      <c r="AI118" s="37" t="n"/>
      <c r="AJ118" s="37" t="n"/>
      <c r="AK118" s="37" t="n"/>
      <c r="AL118" s="37" t="n"/>
      <c r="AM118" s="37" t="n"/>
    </row>
    <row r="119" hidden="1" ht="18" customHeight="1" s="173" thickBot="1">
      <c r="A119" s="36" t="inlineStr">
        <is>
          <t>Aset ijarah</t>
        </is>
      </c>
      <c r="B119" s="36" t="n"/>
      <c r="C119" s="37" t="inlineStr"/>
      <c r="D119" s="37" t="inlineStr"/>
      <c r="E119" s="37" t="inlineStr"/>
      <c r="F119" s="37" t="inlineStr"/>
      <c r="G119" s="37" t="inlineStr"/>
      <c r="H119" s="37" t="inlineStr"/>
      <c r="I119" s="37" t="inlineStr"/>
      <c r="J119" s="37" t="inlineStr"/>
      <c r="K119" s="37" t="n"/>
      <c r="L119" s="37" t="n"/>
      <c r="M119" s="37" t="n"/>
      <c r="N119" s="37" t="n"/>
      <c r="O119" s="37" t="n"/>
      <c r="P119" s="37" t="n"/>
      <c r="Q119" s="37" t="n"/>
      <c r="R119" s="37" t="n"/>
      <c r="S119" s="37" t="n"/>
      <c r="T119" s="37" t="n"/>
      <c r="U119" s="37" t="n"/>
      <c r="V119" s="37" t="n"/>
      <c r="W119" s="37" t="n"/>
      <c r="X119" s="37" t="n"/>
      <c r="Y119" s="37" t="n"/>
      <c r="Z119" s="37" t="n"/>
      <c r="AA119" s="37" t="n"/>
      <c r="AB119" s="37" t="n"/>
      <c r="AC119" s="37" t="n"/>
      <c r="AD119" s="37" t="n"/>
      <c r="AE119" s="37" t="n"/>
      <c r="AF119" s="37" t="n"/>
      <c r="AG119" s="37" t="n"/>
      <c r="AH119" s="37" t="n"/>
      <c r="AI119" s="37" t="n"/>
      <c r="AJ119" s="37" t="n"/>
      <c r="AK119" s="37" t="n"/>
      <c r="AL119" s="37" t="n"/>
      <c r="AM119" s="37" t="n"/>
    </row>
    <row r="120" ht="18" customHeight="1" s="173" thickBot="1">
      <c r="A120" s="36" t="inlineStr">
        <is>
          <t>Aset tetap</t>
        </is>
      </c>
      <c r="B120" s="36" t="n"/>
      <c r="C120" s="37" t="n">
        <v>1786.727</v>
      </c>
      <c r="D120" s="37" t="n">
        <v>1893.746</v>
      </c>
      <c r="E120" s="37" t="n">
        <v>2357.987</v>
      </c>
      <c r="F120" s="37" t="n">
        <v>2243.79</v>
      </c>
      <c r="G120" s="37" t="n">
        <v>2118.505</v>
      </c>
      <c r="H120" s="37" t="n">
        <v>2047.812</v>
      </c>
      <c r="I120" s="37" t="n">
        <v>2284.422</v>
      </c>
      <c r="J120" s="37" t="n">
        <v>2305.591</v>
      </c>
      <c r="K120" s="37" t="n"/>
      <c r="L120" s="37" t="n"/>
      <c r="M120" s="37" t="n"/>
      <c r="N120" s="37" t="n"/>
      <c r="O120" s="37" t="n"/>
      <c r="P120" s="37" t="n"/>
      <c r="Q120" s="37" t="n"/>
      <c r="R120" s="37" t="n"/>
      <c r="S120" s="37" t="n"/>
      <c r="T120" s="37" t="n"/>
      <c r="U120" s="37" t="n"/>
      <c r="V120" s="37" t="n"/>
      <c r="W120" s="37" t="n"/>
      <c r="X120" s="37" t="n"/>
      <c r="Y120" s="37" t="n"/>
      <c r="Z120" s="37" t="n"/>
      <c r="AA120" s="37" t="n"/>
      <c r="AB120" s="37" t="n"/>
      <c r="AC120" s="37" t="n"/>
      <c r="AD120" s="37" t="n"/>
      <c r="AE120" s="37" t="n"/>
      <c r="AF120" s="37" t="n"/>
      <c r="AG120" s="37" t="n"/>
      <c r="AH120" s="37" t="n"/>
      <c r="AI120" s="37" t="n"/>
      <c r="AJ120" s="37" t="n"/>
      <c r="AK120" s="37" t="n"/>
      <c r="AL120" s="37" t="n"/>
      <c r="AM120" s="37" t="n"/>
    </row>
    <row r="121" hidden="1" ht="18" customHeight="1" s="173" thickBot="1">
      <c r="A121" s="36" t="inlineStr">
        <is>
          <t>Aset hak guna</t>
        </is>
      </c>
      <c r="B121" s="36" t="n"/>
      <c r="C121" s="37" t="n">
        <v/>
      </c>
      <c r="D121" s="37" t="n">
        <v/>
      </c>
      <c r="E121" s="37" t="n">
        <v/>
      </c>
      <c r="F121" s="37" t="inlineStr"/>
      <c r="G121" s="37" t="inlineStr"/>
      <c r="H121" s="37" t="inlineStr"/>
      <c r="I121" s="37" t="inlineStr"/>
      <c r="J121" s="37" t="inlineStr"/>
      <c r="K121" s="37" t="n"/>
      <c r="L121" s="37" t="n"/>
      <c r="M121" s="37" t="n"/>
      <c r="N121" s="37" t="n"/>
      <c r="O121" s="37" t="n"/>
      <c r="P121" s="37" t="n"/>
      <c r="Q121" s="37" t="n"/>
      <c r="R121" s="37" t="n"/>
      <c r="S121" s="37" t="n"/>
      <c r="T121" s="37" t="n"/>
      <c r="U121" s="37" t="n"/>
      <c r="V121" s="37" t="n"/>
      <c r="W121" s="37" t="n"/>
      <c r="X121" s="37" t="n"/>
      <c r="Y121" s="37" t="n"/>
      <c r="Z121" s="37" t="n"/>
      <c r="AA121" s="37" t="n"/>
      <c r="AB121" s="37" t="n"/>
      <c r="AC121" s="37" t="n"/>
      <c r="AD121" s="37" t="n"/>
      <c r="AE121" s="37" t="n"/>
      <c r="AF121" s="37" t="n"/>
      <c r="AG121" s="37" t="n"/>
      <c r="AH121" s="37" t="n"/>
      <c r="AI121" s="37" t="n"/>
      <c r="AJ121" s="37" t="n"/>
      <c r="AK121" s="37" t="n"/>
      <c r="AL121" s="37" t="n"/>
      <c r="AM121" s="37" t="n"/>
    </row>
    <row r="122" hidden="1" ht="18" customHeight="1" s="173" thickBot="1">
      <c r="A122" s="36" t="inlineStr">
        <is>
          <t>Aset pengampunan pajak</t>
        </is>
      </c>
      <c r="B122" s="36" t="n"/>
      <c r="C122" s="37" t="inlineStr"/>
      <c r="D122" s="37" t="inlineStr"/>
      <c r="E122" s="37" t="inlineStr"/>
      <c r="F122" s="37" t="inlineStr"/>
      <c r="G122" s="37" t="inlineStr"/>
      <c r="H122" s="37" t="inlineStr"/>
      <c r="I122" s="37" t="inlineStr"/>
      <c r="J122" s="37" t="inlineStr"/>
      <c r="K122" s="37" t="n"/>
      <c r="L122" s="37" t="n"/>
      <c r="M122" s="37" t="n"/>
      <c r="N122" s="37" t="n"/>
      <c r="O122" s="37" t="n"/>
      <c r="P122" s="37" t="n"/>
      <c r="Q122" s="37" t="n"/>
      <c r="R122" s="37" t="n"/>
      <c r="S122" s="37" t="n"/>
      <c r="T122" s="37" t="n"/>
      <c r="U122" s="37" t="n"/>
      <c r="V122" s="37" t="n"/>
      <c r="W122" s="37" t="n"/>
      <c r="X122" s="37" t="n"/>
      <c r="Y122" s="37" t="n"/>
      <c r="Z122" s="37" t="n"/>
      <c r="AA122" s="37" t="n"/>
      <c r="AB122" s="37" t="n"/>
      <c r="AC122" s="37" t="n"/>
      <c r="AD122" s="37" t="n"/>
      <c r="AE122" s="37" t="n"/>
      <c r="AF122" s="37" t="n"/>
      <c r="AG122" s="37" t="n"/>
      <c r="AH122" s="37" t="n"/>
      <c r="AI122" s="37" t="n"/>
      <c r="AJ122" s="37" t="n"/>
      <c r="AK122" s="37" t="n"/>
      <c r="AL122" s="37" t="n"/>
      <c r="AM122" s="37" t="n"/>
    </row>
    <row r="123" hidden="1" ht="18" customHeight="1" s="173" thickBot="1">
      <c r="A123" s="36" t="inlineStr">
        <is>
          <t>Agunan yang diambil alih</t>
        </is>
      </c>
      <c r="B123" s="36" t="n"/>
      <c r="C123" s="37" t="inlineStr"/>
      <c r="D123" s="37" t="inlineStr"/>
      <c r="E123" s="37" t="inlineStr"/>
      <c r="F123" s="37" t="inlineStr"/>
      <c r="G123" s="37" t="inlineStr"/>
      <c r="H123" s="37" t="inlineStr"/>
      <c r="I123" s="37" t="inlineStr"/>
      <c r="J123" s="37" t="inlineStr"/>
      <c r="K123" s="37" t="n"/>
      <c r="L123" s="37" t="n"/>
      <c r="M123" s="37" t="n"/>
      <c r="N123" s="37" t="n"/>
      <c r="O123" s="37" t="n"/>
      <c r="P123" s="37" t="n"/>
      <c r="Q123" s="37" t="n"/>
      <c r="R123" s="37" t="n"/>
      <c r="S123" s="37" t="n"/>
      <c r="T123" s="37" t="n"/>
      <c r="U123" s="37" t="n"/>
      <c r="V123" s="37" t="n"/>
      <c r="W123" s="37" t="n"/>
      <c r="X123" s="37" t="n"/>
      <c r="Y123" s="37" t="n"/>
      <c r="Z123" s="37" t="n"/>
      <c r="AA123" s="37" t="n"/>
      <c r="AB123" s="37" t="n"/>
      <c r="AC123" s="37" t="n"/>
      <c r="AD123" s="37" t="n"/>
      <c r="AE123" s="37" t="n"/>
      <c r="AF123" s="37" t="n"/>
      <c r="AG123" s="37" t="n"/>
      <c r="AH123" s="37" t="n"/>
      <c r="AI123" s="37" t="n"/>
      <c r="AJ123" s="37" t="n"/>
      <c r="AK123" s="37" t="n"/>
      <c r="AL123" s="37" t="n"/>
      <c r="AM123" s="37" t="n"/>
    </row>
    <row r="124" ht="18" customHeight="1" s="173" thickBot="1">
      <c r="A124" s="36" t="inlineStr">
        <is>
          <t>Aset lainnya</t>
        </is>
      </c>
      <c r="B124" s="36" t="n"/>
      <c r="C124" s="37" t="n">
        <v>1121.176</v>
      </c>
      <c r="D124" s="37" t="n">
        <v>1603.894</v>
      </c>
      <c r="E124" s="37" t="n">
        <v>1288.234</v>
      </c>
      <c r="F124" s="37" t="n">
        <v>1307.385</v>
      </c>
      <c r="G124" s="37" t="n">
        <v>1582.002</v>
      </c>
      <c r="H124" s="37" t="n">
        <v>2217.669</v>
      </c>
      <c r="I124" s="37" t="n">
        <v>2378.234</v>
      </c>
      <c r="J124" s="37" t="n">
        <v>2547.773</v>
      </c>
      <c r="K124" s="37" t="n"/>
      <c r="L124" s="37" t="n"/>
      <c r="M124" s="37" t="n"/>
      <c r="N124" s="37" t="n"/>
      <c r="O124" s="37" t="n"/>
      <c r="P124" s="37" t="n"/>
      <c r="Q124" s="37" t="n"/>
      <c r="R124" s="37" t="n"/>
      <c r="S124" s="37" t="n"/>
      <c r="T124" s="37" t="n"/>
      <c r="U124" s="37" t="n"/>
      <c r="V124" s="37" t="n"/>
      <c r="W124" s="37" t="n"/>
      <c r="X124" s="37" t="n"/>
      <c r="Y124" s="37" t="n"/>
      <c r="Z124" s="37" t="n"/>
      <c r="AA124" s="37" t="n"/>
      <c r="AB124" s="37" t="n"/>
      <c r="AC124" s="37" t="n"/>
      <c r="AD124" s="37" t="n"/>
      <c r="AE124" s="37" t="n"/>
      <c r="AF124" s="37" t="n"/>
      <c r="AG124" s="37" t="n"/>
      <c r="AH124" s="37" t="n"/>
      <c r="AI124" s="37" t="n"/>
      <c r="AJ124" s="37" t="n"/>
      <c r="AK124" s="37" t="n"/>
      <c r="AL124" s="37" t="n"/>
      <c r="AM124" s="37" t="n"/>
    </row>
    <row r="125" ht="18" customHeight="1" s="173" thickBot="1">
      <c r="A125" s="38" t="inlineStr">
        <is>
          <t>Jumlah aset</t>
        </is>
      </c>
      <c r="B125" s="38" t="n"/>
      <c r="C125" s="41" t="n">
        <v>101341.224</v>
      </c>
      <c r="D125" s="41" t="n">
        <v>181631.385</v>
      </c>
      <c r="E125" s="41" t="n">
        <v>183165.978</v>
      </c>
      <c r="F125" s="41" t="n">
        <v>191917.794</v>
      </c>
      <c r="G125" s="41" t="n">
        <v>209169.704</v>
      </c>
      <c r="H125" s="41" t="n">
        <v>201448.392</v>
      </c>
      <c r="I125" s="41" t="n">
        <v>241096.427</v>
      </c>
      <c r="J125" s="41" t="n">
        <v>245848.165</v>
      </c>
      <c r="K125" s="41" t="n"/>
      <c r="L125" s="41" t="n"/>
      <c r="M125" s="41" t="n"/>
      <c r="N125" s="41" t="n"/>
      <c r="O125" s="41" t="n"/>
      <c r="P125" s="41" t="n"/>
      <c r="Q125" s="41" t="n"/>
      <c r="R125" s="41" t="n"/>
      <c r="S125" s="41" t="n"/>
      <c r="T125" s="41" t="n"/>
      <c r="U125" s="41" t="n"/>
      <c r="V125" s="41" t="n"/>
      <c r="W125" s="41" t="n"/>
      <c r="X125" s="41" t="n"/>
      <c r="Y125" s="41" t="n"/>
      <c r="Z125" s="41" t="n"/>
      <c r="AA125" s="41" t="n"/>
      <c r="AB125" s="41" t="n"/>
      <c r="AC125" s="41" t="n"/>
      <c r="AD125" s="41" t="n"/>
      <c r="AE125" s="41" t="n"/>
      <c r="AF125" s="41" t="n"/>
      <c r="AG125" s="41" t="n"/>
      <c r="AH125" s="41" t="n"/>
      <c r="AI125" s="41" t="n"/>
      <c r="AJ125" s="41" t="n"/>
      <c r="AK125" s="41" t="n"/>
      <c r="AL125" s="41" t="n"/>
      <c r="AM125" s="41" t="n"/>
    </row>
    <row r="126" ht="18" customFormat="1" customHeight="1" s="50" thickBot="1">
      <c r="A126" s="151" t="inlineStr">
        <is>
          <t>Asset Growth (%)</t>
        </is>
      </c>
      <c r="B126" s="62" t="n"/>
      <c r="C126" s="152">
        <f>IFERROR(IF(((C125-B125)/B125)=-1, "", (C125-B125)/B125), "")</f>
        <v/>
      </c>
      <c r="D126" s="152">
        <f>IFERROR(IF(((D125-C125)/C125)=-1, "", (D125-C125)/C125), "")</f>
        <v/>
      </c>
      <c r="E126" s="152">
        <f>IFERROR(IF(((E125-D125)/D125)=-1, "", (E125-D125)/D125), "")</f>
        <v/>
      </c>
      <c r="F126" s="152">
        <f>IFERROR(IF(((F125-E125)/E125)=-1, "", (F125-E125)/E125), "")</f>
        <v/>
      </c>
      <c r="G126" s="152">
        <f>IFERROR(IF(((G125-F125)/F125)=-1, "", (G125-F125)/F125), "")</f>
        <v/>
      </c>
      <c r="H126" s="152">
        <f>IFERROR(IF(((H125-G125)/G125)=-1, "", (H125-G125)/G125), "")</f>
        <v/>
      </c>
      <c r="I126" s="152">
        <f>IFERROR(IF(((I125-H125)/H125)=-1, "", (I125-H125)/H125), "")</f>
        <v/>
      </c>
      <c r="J126" s="152">
        <f>IFERROR(IF(((J125-I125)/I125)=-1, "", (J125-I125)/I125), "")</f>
        <v/>
      </c>
      <c r="K126" s="152">
        <f>IFERROR(IF(((K125-J125)/J125)=-1, "", (K125-J125)/J125), "")</f>
        <v/>
      </c>
      <c r="L126" s="152">
        <f>IFERROR(IF(((L125-K125)/K125)=-1, "", (L125-K125)/K125), "")</f>
        <v/>
      </c>
      <c r="M126" s="152">
        <f>IFERROR(IF(((M125-L125)/L125)=-1, "", (M125-L125)/L125), "")</f>
        <v/>
      </c>
      <c r="N126" s="152">
        <f>IFERROR(IF(((N125-M125)/M125)=-1, "", (N125-M125)/M125), "")</f>
        <v/>
      </c>
      <c r="O126" s="152">
        <f>IFERROR(IF(((O125-N125)/N125)=-1, "", (O125-N125)/N125), "")</f>
        <v/>
      </c>
      <c r="P126" s="152">
        <f>IFERROR(IF(((P125-O125)/O125)=-1, "", (P125-O125)/O125), "")</f>
        <v/>
      </c>
      <c r="Q126" s="152">
        <f>IFERROR(IF(((Q125-P125)/P125)=-1, "", (Q125-P125)/P125), "")</f>
        <v/>
      </c>
      <c r="R126" s="152">
        <f>IFERROR(IF(((R125-Q125)/Q125)=-1, "", (R125-Q125)/Q125), "")</f>
        <v/>
      </c>
      <c r="S126" s="152">
        <f>IFERROR(IF(((S125-R125)/R125)=-1, "", (S125-R125)/R125), "")</f>
        <v/>
      </c>
      <c r="T126" s="152">
        <f>IFERROR(IF(((T125-S125)/S125)=-1, "", (T125-S125)/S125), "")</f>
        <v/>
      </c>
      <c r="U126" s="152">
        <f>IFERROR(IF(((U125-T125)/T125)=-1, "", (U125-T125)/T125), "")</f>
        <v/>
      </c>
      <c r="V126" s="152">
        <f>IFERROR(IF(((V125-U125)/U125)=-1, "", (V125-U125)/U125), "")</f>
        <v/>
      </c>
      <c r="W126" s="152">
        <f>IFERROR(IF(((W125-V125)/V125)=-1, "", (W125-V125)/V125), "")</f>
        <v/>
      </c>
      <c r="X126" s="152">
        <f>IFERROR(IF(((X125-W125)/W125)=-1, "", (X125-W125)/W125), "")</f>
        <v/>
      </c>
      <c r="Y126" s="152">
        <f>IFERROR(IF(((Y125-X125)/X125)=-1, "", (Y125-X125)/X125), "")</f>
        <v/>
      </c>
      <c r="Z126" s="152">
        <f>IFERROR(IF(((Z125-Y125)/Y125)=-1, "", (Z125-Y125)/Y125), "")</f>
        <v/>
      </c>
      <c r="AA126" s="152">
        <f>IFERROR(IF(((AA125-Z125)/Z125)=-1, "", (AA125-Z125)/Z125), "")</f>
        <v/>
      </c>
      <c r="AB126" s="152">
        <f>IFERROR(IF(((AB125-AA125)/AA125)=-1, "", (AB125-AA125)/AA125), "")</f>
        <v/>
      </c>
      <c r="AC126" s="152">
        <f>IFERROR(IF(((AC125-AB125)/AB125)=-1, "", (AC125-AB125)/AB125), "")</f>
        <v/>
      </c>
      <c r="AD126" s="152">
        <f>IFERROR(IF(((AD125-AC125)/AC125)=-1, "", (AD125-AC125)/AC125), "")</f>
        <v/>
      </c>
      <c r="AE126" s="152">
        <f>IFERROR(IF(((AE125-AD125)/AD125)=-1, "", (AE125-AD125)/AD125), "")</f>
        <v/>
      </c>
      <c r="AF126" s="152">
        <f>IFERROR(IF(((AF125-AE125)/AE125)=-1, "", (AF125-AE125)/AE125), "")</f>
        <v/>
      </c>
      <c r="AG126" s="152">
        <f>IFERROR(IF(((AG125-AF125)/AF125)=-1, "", (AG125-AF125)/AF125), "")</f>
        <v/>
      </c>
      <c r="AH126" s="152">
        <f>IFERROR(IF(((AH125-AG125)/AG125)=-1, "", (AH125-AG125)/AG125), "")</f>
        <v/>
      </c>
      <c r="AI126" s="152">
        <f>IFERROR(IF(((AI125-AH125)/AH125)=-1, "", (AI125-AH125)/AH125), "")</f>
        <v/>
      </c>
      <c r="AJ126" s="152">
        <f>IFERROR(IF(((AJ125-AI125)/AI125)=-1, "", (AJ125-AI125)/AI125), "")</f>
        <v/>
      </c>
      <c r="AK126" s="152">
        <f>IFERROR(IF(((AK125-AJ125)/AJ125)=-1, "", (AK125-AJ125)/AJ125), "")</f>
        <v/>
      </c>
      <c r="AL126" s="152">
        <f>IFERROR(IF(((AL125-AK125)/AK125)=-1, "", (AL125-AK125)/AK125), "")</f>
        <v/>
      </c>
      <c r="AM126" s="152">
        <f>IFERROR(IF(((AM125-AL125)/AL125)=-1, "", (AM125-AL125)/AL125), "")</f>
        <v/>
      </c>
    </row>
    <row r="127" ht="18" customHeight="1" s="173" thickBot="1">
      <c r="A127" s="38" t="inlineStr">
        <is>
          <t>Interest Bearing Asset</t>
        </is>
      </c>
      <c r="B127" s="140" t="n"/>
      <c r="C127" s="149">
        <f>C8+C9+C13+C27+C32+C33+C37+C41+C44+C101</f>
        <v/>
      </c>
      <c r="D127" s="149">
        <f>D8+D9+D13+D27+D32+D33+D37+D41+D44+D101</f>
        <v/>
      </c>
      <c r="E127" s="149">
        <f>E8+E9+E13+E27+E32+E33+E37+E41+E44+E101</f>
        <v/>
      </c>
      <c r="F127" s="149">
        <f>F8+F9+F13+F27+F32+F33+F37+F41+F44+F101</f>
        <v/>
      </c>
      <c r="G127" s="149">
        <f>G8+G9+G13+G27+G32+G33+G37+G41+G44+G101</f>
        <v/>
      </c>
      <c r="H127" s="149">
        <f>H8+H9+H13+H27+H32+H33+H37+H41+H44+H101</f>
        <v/>
      </c>
      <c r="I127" s="149">
        <f>I8+I9+I13+I27+I32+I33+I37+I41+I44+I101</f>
        <v/>
      </c>
      <c r="J127" s="149">
        <f>J8+J9+J13+J27+J32+J33+J37+J41+J44+J101</f>
        <v/>
      </c>
      <c r="K127" s="149">
        <f>K8+K9+K13+K27+K32+K33+K37+K41+K44+K101</f>
        <v/>
      </c>
      <c r="L127" s="149">
        <f>L8+L9+L13+L27+L32+L33+L37+L41+L44+L101</f>
        <v/>
      </c>
      <c r="M127" s="149">
        <f>M8+M9+M13+M27+M32+M33+M37+M41+M44+M101</f>
        <v/>
      </c>
      <c r="N127" s="149">
        <f>N8+N9+N13+N27+N32+N33+N37+N41+N44+N101</f>
        <v/>
      </c>
      <c r="O127" s="149">
        <f>O8+O9+O13+O27+O32+O33+O37+O41+O44+O101</f>
        <v/>
      </c>
      <c r="P127" s="149">
        <f>P8+P9+P13+P27+P32+P33+P37+P41+P44+P101</f>
        <v/>
      </c>
      <c r="Q127" s="149">
        <f>Q8+Q9+Q13+Q27+Q32+Q33+Q37+Q41+Q44+Q101</f>
        <v/>
      </c>
      <c r="R127" s="149">
        <f>R8+R9+R13+R27+R32+R33+R37+R41+R44+R101</f>
        <v/>
      </c>
      <c r="S127" s="149">
        <f>S8+S9+S13+S27+S32+S33+S37+S41+S44+S101</f>
        <v/>
      </c>
      <c r="T127" s="149">
        <f>T8+T9+T13+T27+T32+T33+T37+T41+T44+T101</f>
        <v/>
      </c>
      <c r="U127" s="149">
        <f>U8+U9+U13+U27+U32+U33+U37+U41+U44+U101</f>
        <v/>
      </c>
      <c r="V127" s="149">
        <f>V8+V9+V13+V27+V32+V33+V37+V41+V44+V101</f>
        <v/>
      </c>
      <c r="W127" s="149">
        <f>W8+W9+W13+W27+W32+W33+W37+W41+W44+W101</f>
        <v/>
      </c>
      <c r="X127" s="149">
        <f>X8+X9+X13+X27+X32+X33+X37+X41+X44+X101</f>
        <v/>
      </c>
      <c r="Y127" s="149">
        <f>Y8+Y9+Y13+Y27+Y32+Y33+Y37+Y41+Y44+Y101</f>
        <v/>
      </c>
      <c r="Z127" s="149">
        <f>Z8+Z9+Z13+Z27+Z32+Z33+Z37+Z41+Z44+Z101</f>
        <v/>
      </c>
      <c r="AA127" s="149">
        <f>AA8+AA9+AA13+AA27+AA32+AA33+AA37+AA41+AA44+AA101</f>
        <v/>
      </c>
      <c r="AB127" s="149">
        <f>AB8+AB9+AB13+AB27+AB32+AB33+AB37+AB41+AB44+AB101</f>
        <v/>
      </c>
      <c r="AC127" s="149">
        <f>AC8+AC9+AC13+AC27+AC32+AC33+AC37+AC41+AC44+AC101</f>
        <v/>
      </c>
      <c r="AD127" s="149">
        <f>AD8+AD9+AD13+AD27+AD32+AD33+AD37+AD41+AD44+AD101</f>
        <v/>
      </c>
      <c r="AE127" s="149">
        <f>AE8+AE9+AE13+AE27+AE32+AE33+AE37+AE41+AE44+AE101</f>
        <v/>
      </c>
      <c r="AF127" s="149">
        <f>AF8+AF9+AF13+AF27+AF32+AF33+AF37+AF41+AF44+AF101</f>
        <v/>
      </c>
      <c r="AG127" s="149">
        <f>AG8+AG9+AG13+AG27+AG32+AG33+AG37+AG41+AG44+AG101</f>
        <v/>
      </c>
      <c r="AH127" s="149">
        <f>AH8+AH9+AH13+AH27+AH32+AH33+AH37+AH41+AH44+AH101</f>
        <v/>
      </c>
      <c r="AI127" s="149">
        <f>AI8+AI9+AI13+AI27+AI32+AI33+AI37+AI41+AI44+AI101</f>
        <v/>
      </c>
      <c r="AJ127" s="149">
        <f>AJ8+AJ9+AJ13+AJ27+AJ32+AJ33+AJ37+AJ41+AJ44+AJ101</f>
        <v/>
      </c>
      <c r="AK127" s="149">
        <f>AK8+AK9+AK13+AK27+AK32+AK33+AK37+AK41+AK44+AK101</f>
        <v/>
      </c>
      <c r="AL127" s="149">
        <f>AL8+AL9+AL13+AL27+AL32+AL33+AL37+AL41+AL44+AL101</f>
        <v/>
      </c>
      <c r="AM127" s="149">
        <f>AM8+AM9+AM13+AM27+AM32+AM33+AM37+AM41+AM44+AM101</f>
        <v/>
      </c>
      <c r="AN127" s="141" t="n"/>
      <c r="AO127" s="141" t="n"/>
    </row>
    <row r="128" ht="35" customFormat="1" customHeight="1" s="50" thickBot="1">
      <c r="A128" s="151" t="inlineStr">
        <is>
          <t>Interest Bearing Asset Growth (%)</t>
        </is>
      </c>
      <c r="B128" s="62" t="n"/>
      <c r="C128" s="152">
        <f>IFERROR(IF(((C127-B127)/B127)=-1, "", (C127-B127)/B127), "")</f>
        <v/>
      </c>
      <c r="D128" s="152">
        <f>IFERROR(IF(((D127-C127)/C127)=-1, "", (D127-C127)/C127), "")</f>
        <v/>
      </c>
      <c r="E128" s="152">
        <f>IFERROR(IF(((E127-D127)/D127)=-1, "", (E127-D127)/D127), "")</f>
        <v/>
      </c>
      <c r="F128" s="152">
        <f>IFERROR(IF(((F127-E127)/E127)=-1, "", (F127-E127)/E127), "")</f>
        <v/>
      </c>
      <c r="G128" s="152">
        <f>IFERROR(IF(((G127-F127)/F127)=-1, "", (G127-F127)/F127), "")</f>
        <v/>
      </c>
      <c r="H128" s="152">
        <f>IFERROR(IF(((H127-G127)/G127)=-1, "", (H127-G127)/G127), "")</f>
        <v/>
      </c>
      <c r="I128" s="152">
        <f>IFERROR(IF(((I127-H127)/H127)=-1, "", (I127-H127)/H127), "")</f>
        <v/>
      </c>
      <c r="J128" s="152">
        <f>IFERROR(IF(((J127-I127)/I127)=-1, "", (J127-I127)/I127), "")</f>
        <v/>
      </c>
      <c r="K128" s="152">
        <f>IFERROR(IF(((K127-J127)/J127)=-1, "", (K127-J127)/J127), "")</f>
        <v/>
      </c>
      <c r="L128" s="152">
        <f>IFERROR(IF(((L127-K127)/K127)=-1, "", (L127-K127)/K127), "")</f>
        <v/>
      </c>
      <c r="M128" s="152">
        <f>IFERROR(IF(((M127-L127)/L127)=-1, "", (M127-L127)/L127), "")</f>
        <v/>
      </c>
      <c r="N128" s="152">
        <f>IFERROR(IF(((N127-M127)/M127)=-1, "", (N127-M127)/M127), "")</f>
        <v/>
      </c>
      <c r="O128" s="152">
        <f>IFERROR(IF(((O127-N127)/N127)=-1, "", (O127-N127)/N127), "")</f>
        <v/>
      </c>
      <c r="P128" s="152">
        <f>IFERROR(IF(((P127-O127)/O127)=-1, "", (P127-O127)/O127), "")</f>
        <v/>
      </c>
      <c r="Q128" s="152">
        <f>IFERROR(IF(((Q127-P127)/P127)=-1, "", (Q127-P127)/P127), "")</f>
        <v/>
      </c>
      <c r="R128" s="152">
        <f>IFERROR(IF(((R127-Q127)/Q127)=-1, "", (R127-Q127)/Q127), "")</f>
        <v/>
      </c>
      <c r="S128" s="152">
        <f>IFERROR(IF(((S127-R127)/R127)=-1, "", (S127-R127)/R127), "")</f>
        <v/>
      </c>
      <c r="T128" s="152">
        <f>IFERROR(IF(((T127-S127)/S127)=-1, "", (T127-S127)/S127), "")</f>
        <v/>
      </c>
      <c r="U128" s="152">
        <f>IFERROR(IF(((U127-T127)/T127)=-1, "", (U127-T127)/T127), "")</f>
        <v/>
      </c>
      <c r="V128" s="152">
        <f>IFERROR(IF(((V127-U127)/U127)=-1, "", (V127-U127)/U127), "")</f>
        <v/>
      </c>
      <c r="W128" s="152">
        <f>IFERROR(IF(((W127-V127)/V127)=-1, "", (W127-V127)/V127), "")</f>
        <v/>
      </c>
      <c r="X128" s="152">
        <f>IFERROR(IF(((X127-W127)/W127)=-1, "", (X127-W127)/W127), "")</f>
        <v/>
      </c>
      <c r="Y128" s="152">
        <f>IFERROR(IF(((Y127-X127)/X127)=-1, "", (Y127-X127)/X127), "")</f>
        <v/>
      </c>
      <c r="Z128" s="152">
        <f>IFERROR(IF(((Z127-Y127)/Y127)=-1, "", (Z127-Y127)/Y127), "")</f>
        <v/>
      </c>
      <c r="AA128" s="152">
        <f>IFERROR(IF(((AA127-Z127)/Z127)=-1, "", (AA127-Z127)/Z127), "")</f>
        <v/>
      </c>
      <c r="AB128" s="152">
        <f>IFERROR(IF(((AB127-AA127)/AA127)=-1, "", (AB127-AA127)/AA127), "")</f>
        <v/>
      </c>
      <c r="AC128" s="152">
        <f>IFERROR(IF(((AC127-AB127)/AB127)=-1, "", (AC127-AB127)/AB127), "")</f>
        <v/>
      </c>
      <c r="AD128" s="152">
        <f>IFERROR(IF(((AD127-AC127)/AC127)=-1, "", (AD127-AC127)/AC127), "")</f>
        <v/>
      </c>
      <c r="AE128" s="152">
        <f>IFERROR(IF(((AE127-AD127)/AD127)=-1, "", (AE127-AD127)/AD127), "")</f>
        <v/>
      </c>
      <c r="AF128" s="152">
        <f>IFERROR(IF(((AF127-AE127)/AE127)=-1, "", (AF127-AE127)/AE127), "")</f>
        <v/>
      </c>
      <c r="AG128" s="152">
        <f>IFERROR(IF(((AG127-AF127)/AF127)=-1, "", (AG127-AF127)/AF127), "")</f>
        <v/>
      </c>
      <c r="AH128" s="152">
        <f>IFERROR(IF(((AH127-AG127)/AG127)=-1, "", (AH127-AG127)/AG127), "")</f>
        <v/>
      </c>
      <c r="AI128" s="152">
        <f>IFERROR(IF(((AI127-AH127)/AH127)=-1, "", (AI127-AH127)/AH127), "")</f>
        <v/>
      </c>
      <c r="AJ128" s="152">
        <f>IFERROR(IF(((AJ127-AI127)/AI127)=-1, "", (AJ127-AI127)/AI127), "")</f>
        <v/>
      </c>
      <c r="AK128" s="152">
        <f>IFERROR(IF(((AK127-AJ127)/AJ127)=-1, "", (AK127-AJ127)/AJ127), "")</f>
        <v/>
      </c>
      <c r="AL128" s="152">
        <f>IFERROR(IF(((AL127-AK127)/AK127)=-1, "", (AL127-AK127)/AK127), "")</f>
        <v/>
      </c>
      <c r="AM128" s="152">
        <f>IFERROR(IF(((AM127-AL127)/AL127)=-1, "", (AM127-AL127)/AL127), "")</f>
        <v/>
      </c>
    </row>
    <row r="129" ht="35" customFormat="1" customHeight="1" s="50" thickBot="1">
      <c r="A129" s="143" t="inlineStr">
        <is>
          <t>Interest Bearing Asset to Asset (%)</t>
        </is>
      </c>
      <c r="B129" s="54" t="n"/>
      <c r="C129" s="95">
        <f>IFERROR(C127/C125, 0)</f>
        <v/>
      </c>
      <c r="D129" s="95">
        <f>IFERROR(D127/D125, 0)</f>
        <v/>
      </c>
      <c r="E129" s="95">
        <f>IFERROR(E127/E125, 0)</f>
        <v/>
      </c>
      <c r="F129" s="95">
        <f>IFERROR(F127/F125, 0)</f>
        <v/>
      </c>
      <c r="G129" s="95">
        <f>IFERROR(G127/G125, 0)</f>
        <v/>
      </c>
      <c r="H129" s="95">
        <f>IFERROR(H127/H125, 0)</f>
        <v/>
      </c>
      <c r="I129" s="95">
        <f>IFERROR(I127/I125, 0)</f>
        <v/>
      </c>
      <c r="J129" s="95">
        <f>IFERROR(J127/J125, 0)</f>
        <v/>
      </c>
      <c r="K129" s="95">
        <f>IFERROR(K127/K125, 0)</f>
        <v/>
      </c>
      <c r="L129" s="95">
        <f>IFERROR(L127/L125, 0)</f>
        <v/>
      </c>
      <c r="M129" s="95">
        <f>IFERROR(M127/M125, 0)</f>
        <v/>
      </c>
      <c r="N129" s="95">
        <f>IFERROR(N127/N125, 0)</f>
        <v/>
      </c>
      <c r="O129" s="95">
        <f>IFERROR(O127/O125, 0)</f>
        <v/>
      </c>
      <c r="P129" s="95">
        <f>IFERROR(P127/P125, 0)</f>
        <v/>
      </c>
      <c r="Q129" s="95">
        <f>IFERROR(Q127/Q125, 0)</f>
        <v/>
      </c>
      <c r="R129" s="95">
        <f>IFERROR(R127/R125, 0)</f>
        <v/>
      </c>
      <c r="S129" s="95">
        <f>IFERROR(S127/S125, 0)</f>
        <v/>
      </c>
      <c r="T129" s="95">
        <f>IFERROR(T127/T125, 0)</f>
        <v/>
      </c>
      <c r="U129" s="95">
        <f>IFERROR(U127/U125, 0)</f>
        <v/>
      </c>
      <c r="V129" s="95">
        <f>IFERROR(V127/V125, 0)</f>
        <v/>
      </c>
      <c r="W129" s="95">
        <f>IFERROR(W127/W125, 0)</f>
        <v/>
      </c>
      <c r="X129" s="95">
        <f>IFERROR(X127/X125, 0)</f>
        <v/>
      </c>
      <c r="Y129" s="95">
        <f>IFERROR(Y127/Y125, 0)</f>
        <v/>
      </c>
      <c r="Z129" s="95">
        <f>IFERROR(Z127/Z125, 0)</f>
        <v/>
      </c>
      <c r="AA129" s="95">
        <f>IFERROR(AA127/AA125, 0)</f>
        <v/>
      </c>
      <c r="AB129" s="95">
        <f>IFERROR(AB127/AB125, 0)</f>
        <v/>
      </c>
      <c r="AC129" s="95">
        <f>IFERROR(AC127/AC125, 0)</f>
        <v/>
      </c>
      <c r="AD129" s="95">
        <f>IFERROR(AD127/AD125, 0)</f>
        <v/>
      </c>
      <c r="AE129" s="95">
        <f>IFERROR(AE127/AE125, 0)</f>
        <v/>
      </c>
      <c r="AF129" s="95">
        <f>IFERROR(AF127/AF125, 0)</f>
        <v/>
      </c>
      <c r="AG129" s="95">
        <f>IFERROR(AG127/AG125, 0)</f>
        <v/>
      </c>
      <c r="AH129" s="95">
        <f>IFERROR(AH127/AH125, 0)</f>
        <v/>
      </c>
      <c r="AI129" s="95">
        <f>IFERROR(AI127/AI125, 0)</f>
        <v/>
      </c>
      <c r="AJ129" s="95">
        <f>IFERROR(AJ127/AJ125, 0)</f>
        <v/>
      </c>
      <c r="AK129" s="95">
        <f>IFERROR(AK127/AK125, 0)</f>
        <v/>
      </c>
      <c r="AL129" s="95">
        <f>IFERROR(AL127/AL125, 0)</f>
        <v/>
      </c>
      <c r="AM129" s="95">
        <f>IFERROR(AM127/AM125, 0)</f>
        <v/>
      </c>
    </row>
    <row r="130" ht="35" customHeight="1" s="173" thickBot="1">
      <c r="A130" s="35" t="inlineStr">
        <is>
          <t>Liabilitas, dana syirkah temporer dan ekuitas</t>
        </is>
      </c>
      <c r="B130" s="35" t="n"/>
      <c r="C130" s="34" t="n"/>
      <c r="D130" s="34" t="n"/>
      <c r="E130" s="34" t="n"/>
      <c r="F130" s="34" t="n"/>
      <c r="G130" s="34" t="n"/>
      <c r="H130" s="34" t="n"/>
      <c r="I130" s="34" t="n"/>
      <c r="J130" s="34" t="n"/>
      <c r="K130" s="34" t="n"/>
      <c r="L130" s="34" t="n"/>
      <c r="M130" s="34" t="n"/>
      <c r="N130" s="34" t="n"/>
      <c r="O130" s="34" t="n"/>
      <c r="P130" s="34" t="n"/>
      <c r="Q130" s="34" t="n"/>
      <c r="R130" s="34" t="n"/>
      <c r="S130" s="34" t="n"/>
      <c r="T130" s="34" t="n"/>
      <c r="U130" s="34" t="n"/>
      <c r="V130" s="34" t="n"/>
      <c r="W130" s="34" t="n"/>
      <c r="X130" s="34" t="n"/>
      <c r="Y130" s="34" t="n"/>
      <c r="Z130" s="34" t="n"/>
      <c r="AA130" s="34" t="n"/>
      <c r="AB130" s="34" t="n"/>
      <c r="AC130" s="34" t="n"/>
      <c r="AD130" s="34" t="n"/>
      <c r="AE130" s="34" t="n"/>
      <c r="AF130" s="34" t="n"/>
      <c r="AG130" s="34" t="n"/>
      <c r="AH130" s="34" t="n"/>
      <c r="AI130" s="34" t="n"/>
      <c r="AJ130" s="34" t="n"/>
      <c r="AK130" s="34" t="n"/>
      <c r="AL130" s="34" t="n"/>
      <c r="AM130" s="34" t="n"/>
    </row>
    <row r="131" ht="18" customHeight="1" s="173" thickBot="1">
      <c r="A131" s="38" t="inlineStr">
        <is>
          <t>Liabilitas</t>
        </is>
      </c>
      <c r="B131" s="38" t="n"/>
      <c r="C131" s="34" t="n"/>
      <c r="D131" s="34" t="n"/>
      <c r="E131" s="34" t="n"/>
      <c r="F131" s="34" t="n"/>
      <c r="G131" s="34" t="n"/>
      <c r="H131" s="34" t="n"/>
      <c r="I131" s="34" t="n"/>
      <c r="J131" s="34" t="n"/>
      <c r="K131" s="34" t="n"/>
      <c r="L131" s="34" t="n"/>
      <c r="M131" s="34" t="n"/>
      <c r="N131" s="34" t="n"/>
      <c r="O131" s="34" t="n"/>
      <c r="P131" s="34" t="n"/>
      <c r="Q131" s="34" t="n"/>
      <c r="R131" s="34" t="n"/>
      <c r="S131" s="34" t="n"/>
      <c r="T131" s="34" t="n"/>
      <c r="U131" s="34" t="n"/>
      <c r="V131" s="34" t="n"/>
      <c r="W131" s="34" t="n"/>
      <c r="X131" s="34" t="n"/>
      <c r="Y131" s="34" t="n"/>
      <c r="Z131" s="34" t="n"/>
      <c r="AA131" s="34" t="n"/>
      <c r="AB131" s="34" t="n"/>
      <c r="AC131" s="34" t="n"/>
      <c r="AD131" s="34" t="n"/>
      <c r="AE131" s="34" t="n"/>
      <c r="AF131" s="34" t="n"/>
      <c r="AG131" s="34" t="n"/>
      <c r="AH131" s="34" t="n"/>
      <c r="AI131" s="34" t="n"/>
      <c r="AJ131" s="34" t="n"/>
      <c r="AK131" s="34" t="n"/>
      <c r="AL131" s="34" t="n"/>
      <c r="AM131" s="34" t="n"/>
    </row>
    <row r="132" ht="18" customHeight="1" s="173" thickBot="1">
      <c r="A132" s="39" t="inlineStr">
        <is>
          <t>Liabilitas segera</t>
        </is>
      </c>
      <c r="B132" s="39" t="n"/>
      <c r="C132" s="37" t="n">
        <v>15.323</v>
      </c>
      <c r="D132" s="37" t="n">
        <v>18.268</v>
      </c>
      <c r="E132" s="37" t="n">
        <v>59.404</v>
      </c>
      <c r="F132" s="37" t="n">
        <v>33.255</v>
      </c>
      <c r="G132" s="37" t="n">
        <v>59.045</v>
      </c>
      <c r="H132" s="37" t="n">
        <v>71.60599999999999</v>
      </c>
      <c r="I132" s="37" t="n">
        <v>48.898</v>
      </c>
      <c r="J132" s="37" t="n">
        <v>84.995</v>
      </c>
      <c r="K132" s="37" t="n"/>
      <c r="L132" s="37" t="n"/>
      <c r="M132" s="37" t="n"/>
      <c r="N132" s="37" t="n"/>
      <c r="O132" s="37" t="n"/>
      <c r="P132" s="37" t="n"/>
      <c r="Q132" s="37" t="n"/>
      <c r="R132" s="37" t="n"/>
      <c r="S132" s="37" t="n"/>
      <c r="T132" s="37" t="n"/>
      <c r="U132" s="37" t="n"/>
      <c r="V132" s="37" t="n"/>
      <c r="W132" s="37" t="n"/>
      <c r="X132" s="37" t="n"/>
      <c r="Y132" s="37" t="n"/>
      <c r="Z132" s="37" t="n"/>
      <c r="AA132" s="37" t="n"/>
      <c r="AB132" s="37" t="n"/>
      <c r="AC132" s="37" t="n"/>
      <c r="AD132" s="37" t="n"/>
      <c r="AE132" s="37" t="n"/>
      <c r="AF132" s="37" t="n"/>
      <c r="AG132" s="37" t="n"/>
      <c r="AH132" s="37" t="n"/>
      <c r="AI132" s="37" t="n"/>
      <c r="AJ132" s="37" t="n"/>
      <c r="AK132" s="37" t="n"/>
      <c r="AL132" s="37" t="n"/>
      <c r="AM132" s="37" t="n"/>
    </row>
    <row r="133" ht="35" customHeight="1" s="173" thickBot="1">
      <c r="A133" s="39" t="inlineStr">
        <is>
          <t>Bagi hasil yang belum dibagikan</t>
        </is>
      </c>
      <c r="B133" s="39" t="n"/>
      <c r="C133" s="37" t="n">
        <v>17.035</v>
      </c>
      <c r="D133" s="37" t="n">
        <v>21.861</v>
      </c>
      <c r="E133" s="37" t="n">
        <v>18.666</v>
      </c>
      <c r="F133" s="37" t="n">
        <v>13.757</v>
      </c>
      <c r="G133" s="37" t="n">
        <v>18.996</v>
      </c>
      <c r="H133" s="37" t="n">
        <v>21.951</v>
      </c>
      <c r="I133" s="37" t="n">
        <v>18.825</v>
      </c>
      <c r="J133" s="37" t="n">
        <v>19.019</v>
      </c>
      <c r="K133" s="37" t="n"/>
      <c r="L133" s="37" t="n"/>
      <c r="M133" s="37" t="n"/>
      <c r="N133" s="37" t="n"/>
      <c r="O133" s="37" t="n"/>
      <c r="P133" s="37" t="n"/>
      <c r="Q133" s="37" t="n"/>
      <c r="R133" s="37" t="n"/>
      <c r="S133" s="37" t="n"/>
      <c r="T133" s="37" t="n"/>
      <c r="U133" s="37" t="n"/>
      <c r="V133" s="37" t="n"/>
      <c r="W133" s="37" t="n"/>
      <c r="X133" s="37" t="n"/>
      <c r="Y133" s="37" t="n"/>
      <c r="Z133" s="37" t="n"/>
      <c r="AA133" s="37" t="n"/>
      <c r="AB133" s="37" t="n"/>
      <c r="AC133" s="37" t="n"/>
      <c r="AD133" s="37" t="n"/>
      <c r="AE133" s="37" t="n"/>
      <c r="AF133" s="37" t="n"/>
      <c r="AG133" s="37" t="n"/>
      <c r="AH133" s="37" t="n"/>
      <c r="AI133" s="37" t="n"/>
      <c r="AJ133" s="37" t="n"/>
      <c r="AK133" s="37" t="n"/>
      <c r="AL133" s="37" t="n"/>
      <c r="AM133" s="37" t="n"/>
    </row>
    <row r="134" hidden="1" ht="18" customHeight="1" s="173" thickBot="1">
      <c r="A134" s="39" t="inlineStr">
        <is>
          <t>Dana simpanan syariah</t>
        </is>
      </c>
      <c r="B134" s="39" t="n"/>
      <c r="C134" s="37" t="inlineStr"/>
      <c r="D134" s="37" t="inlineStr"/>
      <c r="E134" s="37" t="inlineStr"/>
      <c r="F134" s="37" t="inlineStr"/>
      <c r="G134" s="37" t="inlineStr"/>
      <c r="H134" s="37" t="inlineStr"/>
      <c r="I134" s="37" t="inlineStr"/>
      <c r="J134" s="37" t="inlineStr"/>
      <c r="K134" s="37" t="n"/>
      <c r="L134" s="37" t="n"/>
      <c r="M134" s="37" t="n"/>
      <c r="N134" s="37" t="n"/>
      <c r="O134" s="37" t="n"/>
      <c r="P134" s="37" t="n"/>
      <c r="Q134" s="37" t="n"/>
      <c r="R134" s="37" t="n"/>
      <c r="S134" s="37" t="n"/>
      <c r="T134" s="37" t="n"/>
      <c r="U134" s="37" t="n"/>
      <c r="V134" s="37" t="n"/>
      <c r="W134" s="37" t="n"/>
      <c r="X134" s="37" t="n"/>
      <c r="Y134" s="37" t="n"/>
      <c r="Z134" s="37" t="n"/>
      <c r="AA134" s="37" t="n"/>
      <c r="AB134" s="37" t="n"/>
      <c r="AC134" s="37" t="n"/>
      <c r="AD134" s="37" t="n"/>
      <c r="AE134" s="37" t="n"/>
      <c r="AF134" s="37" t="n"/>
      <c r="AG134" s="37" t="n"/>
      <c r="AH134" s="37" t="n"/>
      <c r="AI134" s="37" t="n"/>
      <c r="AJ134" s="37" t="n"/>
      <c r="AK134" s="37" t="n"/>
      <c r="AL134" s="37" t="n"/>
      <c r="AM134" s="37" t="n"/>
    </row>
    <row r="135" ht="18" customFormat="1" customHeight="1" s="50" thickBot="1">
      <c r="A135" s="58" t="inlineStr">
        <is>
          <t>Customer Deposit</t>
        </is>
      </c>
      <c r="B135" s="62" t="n"/>
      <c r="C135" s="149">
        <f>C141+C142+C144+C145+C147+C148+C150+C151+C153+C154+C156+C157+C209+C210+C212+C213+C215+C216</f>
        <v/>
      </c>
      <c r="D135" s="149">
        <f>D141+D142+D144+D145+D147+D148+D150+D151+D153+D154+D156+D157+D209+D210+D212+D213+D215+D216</f>
        <v/>
      </c>
      <c r="E135" s="149">
        <f>E141+E142+E144+E145+E147+E148+E150+E151+E153+E154+E156+E157+E209+E210+E212+E213+E215+E216</f>
        <v/>
      </c>
      <c r="F135" s="149">
        <f>F141+F142+F144+F145+F147+F148+F150+F151+F153+F154+F156+F157+F209+F210+F212+F213+F215+F216</f>
        <v/>
      </c>
      <c r="G135" s="149">
        <f>G141+G142+G144+G145+G147+G148+G150+G151+G153+G154+G156+G157+G209+G210+G212+G213+G215+G216</f>
        <v/>
      </c>
      <c r="H135" s="149">
        <f>H141+H142+H144+H145+H147+H148+H150+H151+H153+H154+H156+H157+H209+H210+H212+H213+H215+H216</f>
        <v/>
      </c>
      <c r="I135" s="149">
        <f>I141+I142+I144+I145+I147+I148+I150+I151+I153+I154+I156+I157+I209+I210+I212+I213+I215+I216</f>
        <v/>
      </c>
      <c r="J135" s="149">
        <f>J141+J142+J144+J145+J147+J148+J150+J151+J153+J154+J156+J157+J209+J210+J212+J213+J215+J216</f>
        <v/>
      </c>
      <c r="K135" s="149">
        <f>K141+K142+K144+K145+K147+K148+K150+K151+K153+K154+K156+K157+K209+K210+K212+K213+K215+K216</f>
        <v/>
      </c>
      <c r="L135" s="149">
        <f>L141+L142+L144+L145+L147+L148+L150+L151+L153+L154+L156+L157+L209+L210+L212+L213+L215+L216</f>
        <v/>
      </c>
      <c r="M135" s="149">
        <f>M141+M142+M144+M145+M147+M148+M150+M151+M153+M154+M156+M157+M209+M210+M212+M213+M215+M216</f>
        <v/>
      </c>
      <c r="N135" s="149">
        <f>N141+N142+N144+N145+N147+N148+N150+N151+N153+N154+N156+N157+N209+N210+N212+N213+N215+N216</f>
        <v/>
      </c>
      <c r="O135" s="149">
        <f>O141+O142+O144+O145+O147+O148+O150+O151+O153+O154+O156+O157+O209+O210+O212+O213+O215+O216</f>
        <v/>
      </c>
      <c r="P135" s="149">
        <f>P141+P142+P144+P145+P147+P148+P150+P151+P153+P154+P156+P157+P209+P210+P212+P213+P215+P216</f>
        <v/>
      </c>
      <c r="Q135" s="149">
        <f>Q141+Q142+Q144+Q145+Q147+Q148+Q150+Q151+Q153+Q154+Q156+Q157+Q209+Q210+Q212+Q213+Q215+Q216</f>
        <v/>
      </c>
      <c r="R135" s="149">
        <f>R141+R142+R144+R145+R147+R148+R150+R151+R153+R154+R156+R157+R209+R210+R212+R213+R215+R216</f>
        <v/>
      </c>
      <c r="S135" s="149">
        <f>S141+S142+S144+S145+S147+S148+S150+S151+S153+S154+S156+S157+S209+S210+S212+S213+S215+S216</f>
        <v/>
      </c>
      <c r="T135" s="149">
        <f>T141+T142+T144+T145+T147+T148+T150+T151+T153+T154+T156+T157+T209+T210+T212+T213+T215+T216</f>
        <v/>
      </c>
      <c r="U135" s="149">
        <f>U141+U142+U144+U145+U147+U148+U150+U151+U153+U154+U156+U157+U209+U210+U212+U213+U215+U216</f>
        <v/>
      </c>
      <c r="V135" s="149">
        <f>V141+V142+V144+V145+V147+V148+V150+V151+V153+V154+V156+V157+V209+V210+V212+V213+V215+V216</f>
        <v/>
      </c>
      <c r="W135" s="149">
        <f>W141+W142+W144+W145+W147+W148+W150+W151+W153+W154+W156+W157+W209+W210+W212+W213+W215+W216</f>
        <v/>
      </c>
      <c r="X135" s="149">
        <f>X141+X142+X144+X145+X147+X148+X150+X151+X153+X154+X156+X157+X209+X210+X212+X213+X215+X216</f>
        <v/>
      </c>
      <c r="Y135" s="149">
        <f>Y141+Y142+Y144+Y145+Y147+Y148+Y150+Y151+Y153+Y154+Y156+Y157+Y209+Y210+Y212+Y213+Y215+Y216</f>
        <v/>
      </c>
      <c r="Z135" s="149">
        <f>Z141+Z142+Z144+Z145+Z147+Z148+Z150+Z151+Z153+Z154+Z156+Z157+Z209+Z210+Z212+Z213+Z215+Z216</f>
        <v/>
      </c>
      <c r="AA135" s="149">
        <f>AA141+AA142+AA144+AA145+AA147+AA148+AA150+AA151+AA153+AA154+AA156+AA157+AA209+AA210+AA212+AA213+AA215+AA216</f>
        <v/>
      </c>
      <c r="AB135" s="149">
        <f>AB141+AB142+AB144+AB145+AB147+AB148+AB150+AB151+AB153+AB154+AB156+AB157+AB209+AB210+AB212+AB213+AB215+AB216</f>
        <v/>
      </c>
      <c r="AC135" s="149">
        <f>AC141+AC142+AC144+AC145+AC147+AC148+AC150+AC151+AC153+AC154+AC156+AC157+AC209+AC210+AC212+AC213+AC215+AC216</f>
        <v/>
      </c>
      <c r="AD135" s="149">
        <f>AD141+AD142+AD144+AD145+AD147+AD148+AD150+AD151+AD153+AD154+AD156+AD157+AD209+AD210+AD212+AD213+AD215+AD216</f>
        <v/>
      </c>
      <c r="AE135" s="149">
        <f>AE141+AE142+AE144+AE145+AE147+AE148+AE150+AE151+AE153+AE154+AE156+AE157+AE209+AE210+AE212+AE213+AE215+AE216</f>
        <v/>
      </c>
      <c r="AF135" s="149">
        <f>AF141+AF142+AF144+AF145+AF147+AF148+AF150+AF151+AF153+AF154+AF156+AF157+AF209+AF210+AF212+AF213+AF215+AF216</f>
        <v/>
      </c>
      <c r="AG135" s="149">
        <f>AG141+AG142+AG144+AG145+AG147+AG148+AG150+AG151+AG153+AG154+AG156+AG157+AG209+AG210+AG212+AG213+AG215+AG216</f>
        <v/>
      </c>
      <c r="AH135" s="149">
        <f>AH141+AH142+AH144+AH145+AH147+AH148+AH150+AH151+AH153+AH154+AH156+AH157+AH209+AH210+AH212+AH213+AH215+AH216</f>
        <v/>
      </c>
      <c r="AI135" s="149">
        <f>AI141+AI142+AI144+AI145+AI147+AI148+AI150+AI151+AI153+AI154+AI156+AI157+AI209+AI210+AI212+AI213+AI215+AI216</f>
        <v/>
      </c>
      <c r="AJ135" s="149">
        <f>AJ141+AJ142+AJ144+AJ145+AJ147+AJ148+AJ150+AJ151+AJ153+AJ154+AJ156+AJ157+AJ209+AJ210+AJ212+AJ213+AJ215+AJ216</f>
        <v/>
      </c>
      <c r="AK135" s="149">
        <f>AK141+AK142+AK144+AK145+AK147+AK148+AK150+AK151+AK153+AK154+AK156+AK157+AK209+AK210+AK212+AK213+AK215+AK216</f>
        <v/>
      </c>
      <c r="AL135" s="149">
        <f>AL141+AL142+AL144+AL145+AL147+AL148+AL150+AL151+AL153+AL154+AL156+AL157+AL209+AL210+AL212+AL213+AL215+AL216</f>
        <v/>
      </c>
      <c r="AM135" s="149">
        <f>AM141+AM142+AM144+AM145+AM147+AM148+AM150+AM151+AM153+AM154+AM156+AM157+AM209+AM210+AM212+AM213+AM215+AM216</f>
        <v/>
      </c>
    </row>
    <row r="136" ht="18" customFormat="1" customHeight="1" s="50" thickBot="1">
      <c r="A136" s="151" t="inlineStr">
        <is>
          <t>Deposit Growth (%)</t>
        </is>
      </c>
      <c r="B136" s="62" t="n"/>
      <c r="C136" s="152">
        <f>IFERROR(IF(((C135-B135)/B135)=-1, "", (C135-B135)/B135), "")</f>
        <v/>
      </c>
      <c r="D136" s="152">
        <f>IFERROR(IF(((D135-C135)/C135)=-1, "", (D135-C135)/C135), "")</f>
        <v/>
      </c>
      <c r="E136" s="152">
        <f>IFERROR(IF(((E135-D135)/D135)=-1, "", (E135-D135)/D135), "")</f>
        <v/>
      </c>
      <c r="F136" s="152">
        <f>IFERROR(IF(((F135-E135)/E135)=-1, "", (F135-E135)/E135), "")</f>
        <v/>
      </c>
      <c r="G136" s="152">
        <f>IFERROR(IF(((G135-F135)/F135)=-1, "", (G135-F135)/F135), "")</f>
        <v/>
      </c>
      <c r="H136" s="152">
        <f>IFERROR(IF(((H135-G135)/G135)=-1, "", (H135-G135)/G135), "")</f>
        <v/>
      </c>
      <c r="I136" s="152">
        <f>IFERROR(IF(((I135-H135)/H135)=-1, "", (I135-H135)/H135), "")</f>
        <v/>
      </c>
      <c r="J136" s="152">
        <f>IFERROR(IF(((J135-I135)/I135)=-1, "", (J135-I135)/I135), "")</f>
        <v/>
      </c>
      <c r="K136" s="152">
        <f>IFERROR(IF(((K135-J135)/J135)=-1, "", (K135-J135)/J135), "")</f>
        <v/>
      </c>
      <c r="L136" s="152">
        <f>IFERROR(IF(((L135-K135)/K135)=-1, "", (L135-K135)/K135), "")</f>
        <v/>
      </c>
      <c r="M136" s="152">
        <f>IFERROR(IF(((M135-L135)/L135)=-1, "", (M135-L135)/L135), "")</f>
        <v/>
      </c>
      <c r="N136" s="152">
        <f>IFERROR(IF(((N135-M135)/M135)=-1, "", (N135-M135)/M135), "")</f>
        <v/>
      </c>
      <c r="O136" s="152">
        <f>IFERROR(IF(((O135-N135)/N135)=-1, "", (O135-N135)/N135), "")</f>
        <v/>
      </c>
      <c r="P136" s="152">
        <f>IFERROR(IF(((P135-O135)/O135)=-1, "", (P135-O135)/O135), "")</f>
        <v/>
      </c>
      <c r="Q136" s="152">
        <f>IFERROR(IF(((Q135-P135)/P135)=-1, "", (Q135-P135)/P135), "")</f>
        <v/>
      </c>
      <c r="R136" s="152">
        <f>IFERROR(IF(((R135-Q135)/Q135)=-1, "", (R135-Q135)/Q135), "")</f>
        <v/>
      </c>
      <c r="S136" s="152">
        <f>IFERROR(IF(((S135-R135)/R135)=-1, "", (S135-R135)/R135), "")</f>
        <v/>
      </c>
      <c r="T136" s="152">
        <f>IFERROR(IF(((T135-S135)/S135)=-1, "", (T135-S135)/S135), "")</f>
        <v/>
      </c>
      <c r="U136" s="152">
        <f>IFERROR(IF(((U135-T135)/T135)=-1, "", (U135-T135)/T135), "")</f>
        <v/>
      </c>
      <c r="V136" s="152">
        <f>IFERROR(IF(((V135-U135)/U135)=-1, "", (V135-U135)/U135), "")</f>
        <v/>
      </c>
      <c r="W136" s="152">
        <f>IFERROR(IF(((W135-V135)/V135)=-1, "", (W135-V135)/V135), "")</f>
        <v/>
      </c>
      <c r="X136" s="152">
        <f>IFERROR(IF(((X135-W135)/W135)=-1, "", (X135-W135)/W135), "")</f>
        <v/>
      </c>
      <c r="Y136" s="152">
        <f>IFERROR(IF(((Y135-X135)/X135)=-1, "", (Y135-X135)/X135), "")</f>
        <v/>
      </c>
      <c r="Z136" s="152">
        <f>IFERROR(IF(((Z135-Y135)/Y135)=-1, "", (Z135-Y135)/Y135), "")</f>
        <v/>
      </c>
      <c r="AA136" s="152">
        <f>IFERROR(IF(((AA135-Z135)/Z135)=-1, "", (AA135-Z135)/Z135), "")</f>
        <v/>
      </c>
      <c r="AB136" s="152">
        <f>IFERROR(IF(((AB135-AA135)/AA135)=-1, "", (AB135-AA135)/AA135), "")</f>
        <v/>
      </c>
      <c r="AC136" s="152">
        <f>IFERROR(IF(((AC135-AB135)/AB135)=-1, "", (AC135-AB135)/AB135), "")</f>
        <v/>
      </c>
      <c r="AD136" s="152">
        <f>IFERROR(IF(((AD135-AC135)/AC135)=-1, "", (AD135-AC135)/AC135), "")</f>
        <v/>
      </c>
      <c r="AE136" s="152">
        <f>IFERROR(IF(((AE135-AD135)/AD135)=-1, "", (AE135-AD135)/AD135), "")</f>
        <v/>
      </c>
      <c r="AF136" s="152">
        <f>IFERROR(IF(((AF135-AE135)/AE135)=-1, "", (AF135-AE135)/AE135), "")</f>
        <v/>
      </c>
      <c r="AG136" s="152">
        <f>IFERROR(IF(((AG135-AF135)/AF135)=-1, "", (AG135-AF135)/AF135), "")</f>
        <v/>
      </c>
      <c r="AH136" s="152">
        <f>IFERROR(IF(((AH135-AG135)/AG135)=-1, "", (AH135-AG135)/AG135), "")</f>
        <v/>
      </c>
      <c r="AI136" s="152">
        <f>IFERROR(IF(((AI135-AH135)/AH135)=-1, "", (AI135-AH135)/AH135), "")</f>
        <v/>
      </c>
      <c r="AJ136" s="152">
        <f>IFERROR(IF(((AJ135-AI135)/AI135)=-1, "", (AJ135-AI135)/AI135), "")</f>
        <v/>
      </c>
      <c r="AK136" s="152">
        <f>IFERROR(IF(((AK135-AJ135)/AJ135)=-1, "", (AK135-AJ135)/AJ135), "")</f>
        <v/>
      </c>
      <c r="AL136" s="152">
        <f>IFERROR(IF(((AL135-AK135)/AK135)=-1, "", (AL135-AK135)/AK135), "")</f>
        <v/>
      </c>
      <c r="AM136" s="152">
        <f>IFERROR(IF(((AM135-AL135)/AL135)=-1, "", (AM135-AL135)/AL135), "")</f>
        <v/>
      </c>
    </row>
    <row r="137" ht="18" customFormat="1" customHeight="1" s="50" thickBot="1">
      <c r="A137" s="144" t="inlineStr">
        <is>
          <t>Loan to Deposit (LDR) (%)</t>
        </is>
      </c>
      <c r="B137" s="54" t="n"/>
      <c r="C137" s="95">
        <f>IFERROR(C44/C135, 0)</f>
        <v/>
      </c>
      <c r="D137" s="95">
        <f>IFERROR(D44/D135, 0)</f>
        <v/>
      </c>
      <c r="E137" s="95">
        <f>IFERROR(E44/E135, 0)</f>
        <v/>
      </c>
      <c r="F137" s="95">
        <f>IFERROR(F44/F135, 0)</f>
        <v/>
      </c>
      <c r="G137" s="95">
        <f>IFERROR(G44/G135, 0)</f>
        <v/>
      </c>
      <c r="H137" s="95">
        <f>IFERROR(H44/H135, 0)</f>
        <v/>
      </c>
      <c r="I137" s="95">
        <f>IFERROR(I44/I135, 0)</f>
        <v/>
      </c>
      <c r="J137" s="95">
        <f>IFERROR(J44/J135, 0)</f>
        <v/>
      </c>
      <c r="K137" s="95">
        <f>IFERROR(K44/K135, 0)</f>
        <v/>
      </c>
      <c r="L137" s="95">
        <f>IFERROR(L44/L135, 0)</f>
        <v/>
      </c>
      <c r="M137" s="95">
        <f>IFERROR(M44/M135, 0)</f>
        <v/>
      </c>
      <c r="N137" s="95">
        <f>IFERROR(N44/N135, 0)</f>
        <v/>
      </c>
      <c r="O137" s="95">
        <f>IFERROR(O44/O135, 0)</f>
        <v/>
      </c>
      <c r="P137" s="95">
        <f>IFERROR(P44/P135, 0)</f>
        <v/>
      </c>
      <c r="Q137" s="95">
        <f>IFERROR(Q44/Q135, 0)</f>
        <v/>
      </c>
      <c r="R137" s="95">
        <f>IFERROR(R44/R135, 0)</f>
        <v/>
      </c>
      <c r="S137" s="95">
        <f>IFERROR(S44/S135, 0)</f>
        <v/>
      </c>
      <c r="T137" s="95">
        <f>IFERROR(T44/T135, 0)</f>
        <v/>
      </c>
      <c r="U137" s="95">
        <f>IFERROR(U44/U135, 0)</f>
        <v/>
      </c>
      <c r="V137" s="95">
        <f>IFERROR(V44/V135, 0)</f>
        <v/>
      </c>
      <c r="W137" s="95">
        <f>IFERROR(W44/W135, 0)</f>
        <v/>
      </c>
      <c r="X137" s="95">
        <f>IFERROR(X44/X135, 0)</f>
        <v/>
      </c>
      <c r="Y137" s="95">
        <f>IFERROR(Y44/Y135, 0)</f>
        <v/>
      </c>
      <c r="Z137" s="95">
        <f>IFERROR(Z44/Z135, 0)</f>
        <v/>
      </c>
      <c r="AA137" s="95">
        <f>IFERROR(AA44/AA135, 0)</f>
        <v/>
      </c>
      <c r="AB137" s="95">
        <f>IFERROR(AB44/AB135, 0)</f>
        <v/>
      </c>
      <c r="AC137" s="95">
        <f>IFERROR(AC44/AC135, 0)</f>
        <v/>
      </c>
      <c r="AD137" s="95">
        <f>IFERROR(AD44/AD135, 0)</f>
        <v/>
      </c>
      <c r="AE137" s="95">
        <f>IFERROR(AE44/AE135, 0)</f>
        <v/>
      </c>
      <c r="AF137" s="95">
        <f>IFERROR(AF44/AF135, 0)</f>
        <v/>
      </c>
      <c r="AG137" s="95">
        <f>IFERROR(AG44/AG135, 0)</f>
        <v/>
      </c>
      <c r="AH137" s="95">
        <f>IFERROR(AH44/AH135, 0)</f>
        <v/>
      </c>
      <c r="AI137" s="95">
        <f>IFERROR(AI44/AI135, 0)</f>
        <v/>
      </c>
      <c r="AJ137" s="95">
        <f>IFERROR(AJ44/AJ135, 0)</f>
        <v/>
      </c>
      <c r="AK137" s="95">
        <f>IFERROR(AK44/AK135, 0)</f>
        <v/>
      </c>
      <c r="AL137" s="95">
        <f>IFERROR(AL44/AL135, 0)</f>
        <v/>
      </c>
      <c r="AM137" s="95">
        <f>IFERROR(AM44/AM135, 0)</f>
        <v/>
      </c>
    </row>
    <row r="138" ht="18" customFormat="1" customHeight="1" s="50" thickBot="1">
      <c r="A138" s="144" t="inlineStr">
        <is>
          <t>CASA (%)</t>
        </is>
      </c>
      <c r="B138" s="54" t="n"/>
      <c r="C138" s="95">
        <f>IFERROR((C141+C142+C144+C145+C147+C148+C150+C151+C209+C210+C212+C213+C218+C219)/C135, 0)</f>
        <v/>
      </c>
      <c r="D138" s="95">
        <f>IFERROR((D141+D142+D144+D145+D147+D148+D150+D151+D209+D210+D212+D213+D218+D219)/D135, 0)</f>
        <v/>
      </c>
      <c r="E138" s="95">
        <f>IFERROR((E141+E142+E144+E145+E147+E148+E150+E151+E209+E210+E212+E213+E218+E219)/E135, 0)</f>
        <v/>
      </c>
      <c r="F138" s="95">
        <f>IFERROR((F141+F142+F144+F145+F147+F148+F150+F151+F209+F210+F212+F213+F218+F219)/F135, 0)</f>
        <v/>
      </c>
      <c r="G138" s="95">
        <f>IFERROR((G141+G142+G144+G145+G147+G148+G150+G151+G209+G210+G212+G213+G218+G219)/G135, 0)</f>
        <v/>
      </c>
      <c r="H138" s="95">
        <f>IFERROR((H141+H142+H144+H145+H147+H148+H150+H151+H209+H210+H212+H213+H218+H219)/H135, 0)</f>
        <v/>
      </c>
      <c r="I138" s="95">
        <f>IFERROR((I141+I142+I144+I145+I147+I148+I150+I151+I209+I210+I212+I213+I218+I219)/I135, 0)</f>
        <v/>
      </c>
      <c r="J138" s="95">
        <f>IFERROR((J141+J142+J144+J145+J147+J148+J150+J151+J209+J210+J212+J213+J218+J219)/J135, 0)</f>
        <v/>
      </c>
      <c r="K138" s="95">
        <f>IFERROR((K141+K142+K144+K145+K147+K148+K150+K151+K209+K210+K212+K213+K218+K219)/K135, 0)</f>
        <v/>
      </c>
      <c r="L138" s="95">
        <f>IFERROR((L141+L142+L144+L145+L147+L148+L150+L151+L209+L210+L212+L213+L218+L219)/L135, 0)</f>
        <v/>
      </c>
      <c r="M138" s="95">
        <f>IFERROR((M141+M142+M144+M145+M147+M148+M150+M151+M209+M210+M212+M213+M218+M219)/M135, 0)</f>
        <v/>
      </c>
      <c r="N138" s="95">
        <f>IFERROR((N141+N142+N144+N145+N147+N148+N150+N151+N209+N210+N212+N213+N218+N219)/N135, 0)</f>
        <v/>
      </c>
      <c r="O138" s="95">
        <f>IFERROR((O141+O142+O144+O145+O147+O148+O150+O151+O209+O210+O212+O213+O218+O219)/O135, 0)</f>
        <v/>
      </c>
      <c r="P138" s="95">
        <f>IFERROR((P141+P142+P144+P145+P147+P148+P150+P151+P209+P210+P212+P213+P218+P219)/P135, 0)</f>
        <v/>
      </c>
      <c r="Q138" s="95">
        <f>IFERROR((Q141+Q142+Q144+Q145+Q147+Q148+Q150+Q151+Q209+Q210+Q212+Q213+Q218+Q219)/Q135, 0)</f>
        <v/>
      </c>
      <c r="R138" s="95">
        <f>IFERROR((R141+R142+R144+R145+R147+R148+R150+R151+R209+R210+R212+R213+R218+R219)/R135, 0)</f>
        <v/>
      </c>
      <c r="S138" s="95">
        <f>IFERROR((S141+S142+S144+S145+S147+S148+S150+S151+S209+S210+S212+S213+S218+S219)/S135, 0)</f>
        <v/>
      </c>
      <c r="T138" s="95">
        <f>IFERROR((T141+T142+T144+T145+T147+T148+T150+T151+T209+T210+T212+T213+T218+T219)/T135, 0)</f>
        <v/>
      </c>
      <c r="U138" s="95">
        <f>IFERROR((U141+U142+U144+U145+U147+U148+U150+U151+U209+U210+U212+U213+U218+U219)/U135, 0)</f>
        <v/>
      </c>
      <c r="V138" s="95">
        <f>IFERROR((V141+V142+V144+V145+V147+V148+V150+V151+V209+V210+V212+V213+V218+V219)/V135, 0)</f>
        <v/>
      </c>
      <c r="W138" s="95">
        <f>IFERROR((W141+W142+W144+W145+W147+W148+W150+W151+W209+W210+W212+W213+W218+W219)/W135, 0)</f>
        <v/>
      </c>
      <c r="X138" s="95">
        <f>IFERROR((X141+X142+X144+X145+X147+X148+X150+X151+X209+X210+X212+X213+X218+X219)/X135, 0)</f>
        <v/>
      </c>
      <c r="Y138" s="95">
        <f>IFERROR((Y141+Y142+Y144+Y145+Y147+Y148+Y150+Y151+Y209+Y210+Y212+Y213+Y218+Y219)/Y135, 0)</f>
        <v/>
      </c>
      <c r="Z138" s="95">
        <f>IFERROR((Z141+Z142+Z144+Z145+Z147+Z148+Z150+Z151+Z209+Z210+Z212+Z213+Z218+Z219)/Z135, 0)</f>
        <v/>
      </c>
      <c r="AA138" s="95">
        <f>IFERROR((AA141+AA142+AA144+AA145+AA147+AA148+AA150+AA151+AA209+AA210+AA212+AA213+AA218+AA219)/AA135, 0)</f>
        <v/>
      </c>
      <c r="AB138" s="95">
        <f>IFERROR((AB141+AB142+AB144+AB145+AB147+AB148+AB150+AB151+AB209+AB210+AB212+AB213+AB218+AB219)/AB135, 0)</f>
        <v/>
      </c>
      <c r="AC138" s="95">
        <f>IFERROR((AC141+AC142+AC144+AC145+AC147+AC148+AC150+AC151+AC209+AC210+AC212+AC213+AC218+AC219)/AC135, 0)</f>
        <v/>
      </c>
      <c r="AD138" s="95">
        <f>IFERROR((AD141+AD142+AD144+AD145+AD147+AD148+AD150+AD151+AD209+AD210+AD212+AD213+AD218+AD219)/AD135, 0)</f>
        <v/>
      </c>
      <c r="AE138" s="95">
        <f>IFERROR((AE141+AE142+AE144+AE145+AE147+AE148+AE150+AE151+AE209+AE210+AE212+AE213+AE218+AE219)/AE135, 0)</f>
        <v/>
      </c>
      <c r="AF138" s="95">
        <f>IFERROR((AF141+AF142+AF144+AF145+AF147+AF148+AF150+AF151+AF209+AF210+AF212+AF213+AF218+AF219)/AF135, 0)</f>
        <v/>
      </c>
      <c r="AG138" s="95">
        <f>IFERROR((AG141+AG142+AG144+AG145+AG147+AG148+AG150+AG151+AG209+AG210+AG212+AG213+AG218+AG219)/AG135, 0)</f>
        <v/>
      </c>
      <c r="AH138" s="95">
        <f>IFERROR((AH141+AH142+AH144+AH145+AH147+AH148+AH150+AH151+AH209+AH210+AH212+AH213+AH218+AH219)/AH135, 0)</f>
        <v/>
      </c>
      <c r="AI138" s="95">
        <f>IFERROR((AI141+AI142+AI144+AI145+AI147+AI148+AI150+AI151+AI209+AI210+AI212+AI213+AI218+AI219)/AI135, 0)</f>
        <v/>
      </c>
      <c r="AJ138" s="95">
        <f>IFERROR((AJ141+AJ142+AJ144+AJ145+AJ147+AJ148+AJ150+AJ151+AJ209+AJ210+AJ212+AJ213+AJ218+AJ219)/AJ135, 0)</f>
        <v/>
      </c>
      <c r="AK138" s="95">
        <f>IFERROR((AK141+AK142+AK144+AK145+AK147+AK148+AK150+AK151+AK209+AK210+AK212+AK213+AK218+AK219)/AK135, 0)</f>
        <v/>
      </c>
      <c r="AL138" s="95">
        <f>IFERROR((AL141+AL142+AL144+AL145+AL147+AL148+AL150+AL151+AL209+AL210+AL212+AL213+AL218+AL219)/AL135, 0)</f>
        <v/>
      </c>
      <c r="AM138" s="95">
        <f>IFERROR((AM141+AM142+AM144+AM145+AM147+AM148+AM150+AM151+AM209+AM210+AM212+AM213+AM218+AM219)/AM135, 0)</f>
        <v/>
      </c>
    </row>
    <row r="139" ht="18" customHeight="1" s="173" thickBot="1">
      <c r="A139" s="42" t="inlineStr">
        <is>
          <t>Simpanan nasabah</t>
        </is>
      </c>
      <c r="B139" s="42" t="n"/>
      <c r="C139" s="34" t="n"/>
      <c r="D139" s="34" t="n"/>
      <c r="E139" s="34" t="n"/>
      <c r="F139" s="34" t="n"/>
      <c r="G139" s="34" t="n"/>
      <c r="H139" s="34" t="n"/>
      <c r="I139" s="34" t="n"/>
      <c r="J139" s="34" t="n"/>
      <c r="K139" s="34" t="n"/>
      <c r="L139" s="34" t="n"/>
      <c r="M139" s="34" t="n"/>
      <c r="N139" s="34" t="n"/>
      <c r="O139" s="34" t="n"/>
      <c r="P139" s="34" t="n"/>
      <c r="Q139" s="34" t="n"/>
      <c r="R139" s="34" t="n"/>
      <c r="S139" s="34" t="n"/>
      <c r="T139" s="34" t="n"/>
      <c r="U139" s="34" t="n"/>
      <c r="V139" s="34" t="n"/>
      <c r="W139" s="34" t="n"/>
      <c r="X139" s="34" t="n"/>
      <c r="Y139" s="34" t="n"/>
      <c r="Z139" s="34" t="n"/>
      <c r="AA139" s="34" t="n"/>
      <c r="AB139" s="34" t="n"/>
      <c r="AC139" s="34" t="n"/>
      <c r="AD139" s="34" t="n"/>
      <c r="AE139" s="34" t="n"/>
      <c r="AF139" s="34" t="n"/>
      <c r="AG139" s="34" t="n"/>
      <c r="AH139" s="34" t="n"/>
      <c r="AI139" s="34" t="n"/>
      <c r="AJ139" s="34" t="n"/>
      <c r="AK139" s="34" t="n"/>
      <c r="AL139" s="34" t="n"/>
      <c r="AM139" s="34" t="n"/>
    </row>
    <row r="140" ht="18" customHeight="1" s="173" thickBot="1">
      <c r="A140" s="43" t="inlineStr">
        <is>
          <t>Giro</t>
        </is>
      </c>
      <c r="B140" s="43" t="n"/>
      <c r="C140" s="34" t="n"/>
      <c r="D140" s="34" t="n"/>
      <c r="E140" s="34" t="n"/>
      <c r="F140" s="34" t="n"/>
      <c r="G140" s="34" t="n"/>
      <c r="H140" s="34" t="n"/>
      <c r="I140" s="34" t="n"/>
      <c r="J140" s="34" t="n"/>
      <c r="K140" s="34" t="n"/>
      <c r="L140" s="34" t="n"/>
      <c r="M140" s="34" t="n"/>
      <c r="N140" s="34" t="n"/>
      <c r="O140" s="34" t="n"/>
      <c r="P140" s="34" t="n"/>
      <c r="Q140" s="34" t="n"/>
      <c r="R140" s="34" t="n"/>
      <c r="S140" s="34" t="n"/>
      <c r="T140" s="34" t="n"/>
      <c r="U140" s="34" t="n"/>
      <c r="V140" s="34" t="n"/>
      <c r="W140" s="34" t="n"/>
      <c r="X140" s="34" t="n"/>
      <c r="Y140" s="34" t="n"/>
      <c r="Z140" s="34" t="n"/>
      <c r="AA140" s="34" t="n"/>
      <c r="AB140" s="34" t="n"/>
      <c r="AC140" s="34" t="n"/>
      <c r="AD140" s="34" t="n"/>
      <c r="AE140" s="34" t="n"/>
      <c r="AF140" s="34" t="n"/>
      <c r="AG140" s="34" t="n"/>
      <c r="AH140" s="34" t="n"/>
      <c r="AI140" s="34" t="n"/>
      <c r="AJ140" s="34" t="n"/>
      <c r="AK140" s="34" t="n"/>
      <c r="AL140" s="34" t="n"/>
      <c r="AM140" s="34" t="n"/>
    </row>
    <row r="141" ht="18" customHeight="1" s="173" thickBot="1">
      <c r="A141" s="44" t="inlineStr">
        <is>
          <t>Giro pihak ketiga</t>
        </is>
      </c>
      <c r="B141" s="44" t="n"/>
      <c r="C141" s="37" t="n">
        <v>1015.02</v>
      </c>
      <c r="D141" s="37" t="n">
        <v>14290.395</v>
      </c>
      <c r="E141" s="37" t="n">
        <v>15658.138</v>
      </c>
      <c r="F141" s="37" t="n">
        <v>25834.376</v>
      </c>
      <c r="G141" s="37" t="n">
        <v>23680.449</v>
      </c>
      <c r="H141" s="37" t="n">
        <v>26554.671</v>
      </c>
      <c r="I141" s="37" t="n">
        <v>25489.063</v>
      </c>
      <c r="J141" s="37" t="n">
        <v>28774.715</v>
      </c>
      <c r="K141" s="37" t="n"/>
      <c r="L141" s="37" t="n"/>
      <c r="M141" s="37" t="n"/>
      <c r="N141" s="37" t="n"/>
      <c r="O141" s="37" t="n"/>
      <c r="P141" s="37" t="n"/>
      <c r="Q141" s="37" t="n"/>
      <c r="R141" s="37" t="n"/>
      <c r="S141" s="37" t="n"/>
      <c r="T141" s="37" t="n"/>
      <c r="U141" s="37" t="n"/>
      <c r="V141" s="37" t="n"/>
      <c r="W141" s="37" t="n"/>
      <c r="X141" s="37" t="n"/>
      <c r="Y141" s="37" t="n"/>
      <c r="Z141" s="37" t="n"/>
      <c r="AA141" s="37" t="n"/>
      <c r="AB141" s="37" t="n"/>
      <c r="AC141" s="37" t="n"/>
      <c r="AD141" s="37" t="n"/>
      <c r="AE141" s="37" t="n"/>
      <c r="AF141" s="37" t="n"/>
      <c r="AG141" s="37" t="n"/>
      <c r="AH141" s="37" t="n"/>
      <c r="AI141" s="37" t="n"/>
      <c r="AJ141" s="37" t="n"/>
      <c r="AK141" s="37" t="n"/>
      <c r="AL141" s="37" t="n"/>
      <c r="AM141" s="37" t="n"/>
    </row>
    <row r="142" ht="18" customHeight="1" s="173" thickBot="1">
      <c r="A142" s="44" t="inlineStr">
        <is>
          <t>Giro pihak berelasi</t>
        </is>
      </c>
      <c r="B142" s="44" t="n"/>
      <c r="C142" s="37" t="n">
        <v>3.535</v>
      </c>
      <c r="D142" s="37" t="n">
        <v>58.583</v>
      </c>
      <c r="E142" s="37" t="n">
        <v>51.616</v>
      </c>
      <c r="F142" s="37" t="n">
        <v>47.536</v>
      </c>
      <c r="G142" s="37" t="n">
        <v>57.708</v>
      </c>
      <c r="H142" s="37" t="n">
        <v>50.003</v>
      </c>
      <c r="I142" s="37" t="n">
        <v>89.637</v>
      </c>
      <c r="J142" s="37" t="n">
        <v>36.683</v>
      </c>
      <c r="K142" s="37" t="n"/>
      <c r="L142" s="37" t="n"/>
      <c r="M142" s="37" t="n"/>
      <c r="N142" s="37" t="n"/>
      <c r="O142" s="37" t="n"/>
      <c r="P142" s="37" t="n"/>
      <c r="Q142" s="37" t="n"/>
      <c r="R142" s="37" t="n"/>
      <c r="S142" s="37" t="n"/>
      <c r="T142" s="37" t="n"/>
      <c r="U142" s="37" t="n"/>
      <c r="V142" s="37" t="n"/>
      <c r="W142" s="37" t="n"/>
      <c r="X142" s="37" t="n"/>
      <c r="Y142" s="37" t="n"/>
      <c r="Z142" s="37" t="n"/>
      <c r="AA142" s="37" t="n"/>
      <c r="AB142" s="37" t="n"/>
      <c r="AC142" s="37" t="n"/>
      <c r="AD142" s="37" t="n"/>
      <c r="AE142" s="37" t="n"/>
      <c r="AF142" s="37" t="n"/>
      <c r="AG142" s="37" t="n"/>
      <c r="AH142" s="37" t="n"/>
      <c r="AI142" s="37" t="n"/>
      <c r="AJ142" s="37" t="n"/>
      <c r="AK142" s="37" t="n"/>
      <c r="AL142" s="37" t="n"/>
      <c r="AM142" s="37" t="n"/>
    </row>
    <row r="143" ht="18" customHeight="1" s="173" thickBot="1">
      <c r="A143" s="43" t="inlineStr">
        <is>
          <t>Giro wadiah</t>
        </is>
      </c>
      <c r="B143" s="43" t="n"/>
      <c r="C143" s="34" t="n"/>
      <c r="D143" s="34" t="n"/>
      <c r="E143" s="34" t="n"/>
      <c r="F143" s="34" t="n"/>
      <c r="G143" s="34" t="n"/>
      <c r="H143" s="34" t="n"/>
      <c r="I143" s="34" t="n"/>
      <c r="J143" s="34" t="n"/>
      <c r="K143" s="34" t="n"/>
      <c r="L143" s="34" t="n"/>
      <c r="M143" s="34" t="n"/>
      <c r="N143" s="34" t="n"/>
      <c r="O143" s="34" t="n"/>
      <c r="P143" s="34" t="n"/>
      <c r="Q143" s="34" t="n"/>
      <c r="R143" s="34" t="n"/>
      <c r="S143" s="34" t="n"/>
      <c r="T143" s="34" t="n"/>
      <c r="U143" s="34" t="n"/>
      <c r="V143" s="34" t="n"/>
      <c r="W143" s="34" t="n"/>
      <c r="X143" s="34" t="n"/>
      <c r="Y143" s="34" t="n"/>
      <c r="Z143" s="34" t="n"/>
      <c r="AA143" s="34" t="n"/>
      <c r="AB143" s="34" t="n"/>
      <c r="AC143" s="34" t="n"/>
      <c r="AD143" s="34" t="n"/>
      <c r="AE143" s="34" t="n"/>
      <c r="AF143" s="34" t="n"/>
      <c r="AG143" s="34" t="n"/>
      <c r="AH143" s="34" t="n"/>
      <c r="AI143" s="34" t="n"/>
      <c r="AJ143" s="34" t="n"/>
      <c r="AK143" s="34" t="n"/>
      <c r="AL143" s="34" t="n"/>
      <c r="AM143" s="34" t="n"/>
    </row>
    <row r="144" ht="18" customHeight="1" s="173" thickBot="1">
      <c r="A144" s="44" t="inlineStr">
        <is>
          <t>Giro wadiah pihak ketiga</t>
        </is>
      </c>
      <c r="B144" s="44" t="n"/>
      <c r="C144" s="37" t="n">
        <v>100.35</v>
      </c>
      <c r="D144" s="37" t="n">
        <v>25.248</v>
      </c>
      <c r="E144" s="37" t="n">
        <v>50.954</v>
      </c>
      <c r="F144" s="37" t="n">
        <v>40.873</v>
      </c>
      <c r="G144" s="37" t="n">
        <v>27.645</v>
      </c>
      <c r="H144" s="37" t="n">
        <v>24.009</v>
      </c>
      <c r="I144" s="37" t="n">
        <v>6.793</v>
      </c>
      <c r="J144" s="37" t="n">
        <v>42.562</v>
      </c>
      <c r="K144" s="37" t="n"/>
      <c r="L144" s="37" t="n"/>
      <c r="M144" s="37" t="n"/>
      <c r="N144" s="37" t="n"/>
      <c r="O144" s="37" t="n"/>
      <c r="P144" s="37" t="n"/>
      <c r="Q144" s="37" t="n"/>
      <c r="R144" s="37" t="n"/>
      <c r="S144" s="37" t="n"/>
      <c r="T144" s="37" t="n"/>
      <c r="U144" s="37" t="n"/>
      <c r="V144" s="37" t="n"/>
      <c r="W144" s="37" t="n"/>
      <c r="X144" s="37" t="n"/>
      <c r="Y144" s="37" t="n"/>
      <c r="Z144" s="37" t="n"/>
      <c r="AA144" s="37" t="n"/>
      <c r="AB144" s="37" t="n"/>
      <c r="AC144" s="37" t="n"/>
      <c r="AD144" s="37" t="n"/>
      <c r="AE144" s="37" t="n"/>
      <c r="AF144" s="37" t="n"/>
      <c r="AG144" s="37" t="n"/>
      <c r="AH144" s="37" t="n"/>
      <c r="AI144" s="37" t="n"/>
      <c r="AJ144" s="37" t="n"/>
      <c r="AK144" s="37" t="n"/>
      <c r="AL144" s="37" t="n"/>
      <c r="AM144" s="37" t="n"/>
    </row>
    <row r="145" hidden="1" ht="18" customHeight="1" s="173" thickBot="1">
      <c r="A145" s="44" t="inlineStr">
        <is>
          <t>Giro wadiah pihak berelasi</t>
        </is>
      </c>
      <c r="B145" s="44" t="n"/>
      <c r="C145" s="37" t="inlineStr"/>
      <c r="D145" s="37" t="inlineStr"/>
      <c r="E145" s="37" t="inlineStr"/>
      <c r="F145" s="37" t="inlineStr"/>
      <c r="G145" s="37" t="inlineStr"/>
      <c r="H145" s="37" t="inlineStr"/>
      <c r="I145" s="37" t="inlineStr"/>
      <c r="J145" s="37" t="inlineStr"/>
      <c r="K145" s="37" t="n"/>
      <c r="L145" s="37" t="n"/>
      <c r="M145" s="37" t="n"/>
      <c r="N145" s="37" t="n"/>
      <c r="O145" s="37" t="n"/>
      <c r="P145" s="37" t="n"/>
      <c r="Q145" s="37" t="n"/>
      <c r="R145" s="37" t="n"/>
      <c r="S145" s="37" t="n"/>
      <c r="T145" s="37" t="n"/>
      <c r="U145" s="37" t="n"/>
      <c r="V145" s="37" t="n"/>
      <c r="W145" s="37" t="n"/>
      <c r="X145" s="37" t="n"/>
      <c r="Y145" s="37" t="n"/>
      <c r="Z145" s="37" t="n"/>
      <c r="AA145" s="37" t="n"/>
      <c r="AB145" s="37" t="n"/>
      <c r="AC145" s="37" t="n"/>
      <c r="AD145" s="37" t="n"/>
      <c r="AE145" s="37" t="n"/>
      <c r="AF145" s="37" t="n"/>
      <c r="AG145" s="37" t="n"/>
      <c r="AH145" s="37" t="n"/>
      <c r="AI145" s="37" t="n"/>
      <c r="AJ145" s="37" t="n"/>
      <c r="AK145" s="37" t="n"/>
      <c r="AL145" s="37" t="n"/>
      <c r="AM145" s="37" t="n"/>
    </row>
    <row r="146" ht="18" customHeight="1" s="173" thickBot="1">
      <c r="A146" s="43" t="inlineStr">
        <is>
          <t>Tabungan</t>
        </is>
      </c>
      <c r="B146" s="43" t="n"/>
      <c r="C146" s="34" t="n"/>
      <c r="D146" s="34" t="n"/>
      <c r="E146" s="34" t="n"/>
      <c r="F146" s="34" t="n"/>
      <c r="G146" s="34" t="n"/>
      <c r="H146" s="34" t="n"/>
      <c r="I146" s="34" t="n"/>
      <c r="J146" s="34" t="n"/>
      <c r="K146" s="34" t="n"/>
      <c r="L146" s="34" t="n"/>
      <c r="M146" s="34" t="n"/>
      <c r="N146" s="34" t="n"/>
      <c r="O146" s="34" t="n"/>
      <c r="P146" s="34" t="n"/>
      <c r="Q146" s="34" t="n"/>
      <c r="R146" s="34" t="n"/>
      <c r="S146" s="34" t="n"/>
      <c r="T146" s="34" t="n"/>
      <c r="U146" s="34" t="n"/>
      <c r="V146" s="34" t="n"/>
      <c r="W146" s="34" t="n"/>
      <c r="X146" s="34" t="n"/>
      <c r="Y146" s="34" t="n"/>
      <c r="Z146" s="34" t="n"/>
      <c r="AA146" s="34" t="n"/>
      <c r="AB146" s="34" t="n"/>
      <c r="AC146" s="34" t="n"/>
      <c r="AD146" s="34" t="n"/>
      <c r="AE146" s="34" t="n"/>
      <c r="AF146" s="34" t="n"/>
      <c r="AG146" s="34" t="n"/>
      <c r="AH146" s="34" t="n"/>
      <c r="AI146" s="34" t="n"/>
      <c r="AJ146" s="34" t="n"/>
      <c r="AK146" s="34" t="n"/>
      <c r="AL146" s="34" t="n"/>
      <c r="AM146" s="34" t="n"/>
    </row>
    <row r="147" ht="18" customHeight="1" s="173" thickBot="1">
      <c r="A147" s="44" t="inlineStr">
        <is>
          <t>Tabungan pihak ketiga</t>
        </is>
      </c>
      <c r="B147" s="44" t="n"/>
      <c r="C147" s="37" t="n">
        <v>6188.109</v>
      </c>
      <c r="D147" s="37" t="n">
        <v>8074.696</v>
      </c>
      <c r="E147" s="37" t="n">
        <v>9941.82</v>
      </c>
      <c r="F147" s="37" t="n">
        <v>9168.564</v>
      </c>
      <c r="G147" s="37" t="n">
        <v>13395.738</v>
      </c>
      <c r="H147" s="37" t="n">
        <v>14383.205</v>
      </c>
      <c r="I147" s="37" t="n">
        <v>16837.759</v>
      </c>
      <c r="J147" s="37" t="n">
        <v>21070.59</v>
      </c>
      <c r="K147" s="37" t="n"/>
      <c r="L147" s="37" t="n"/>
      <c r="M147" s="37" t="n"/>
      <c r="N147" s="37" t="n"/>
      <c r="O147" s="37" t="n"/>
      <c r="P147" s="37" t="n"/>
      <c r="Q147" s="37" t="n"/>
      <c r="R147" s="37" t="n"/>
      <c r="S147" s="37" t="n"/>
      <c r="T147" s="37" t="n"/>
      <c r="U147" s="37" t="n"/>
      <c r="V147" s="37" t="n"/>
      <c r="W147" s="37" t="n"/>
      <c r="X147" s="37" t="n"/>
      <c r="Y147" s="37" t="n"/>
      <c r="Z147" s="37" t="n"/>
      <c r="AA147" s="37" t="n"/>
      <c r="AB147" s="37" t="n"/>
      <c r="AC147" s="37" t="n"/>
      <c r="AD147" s="37" t="n"/>
      <c r="AE147" s="37" t="n"/>
      <c r="AF147" s="37" t="n"/>
      <c r="AG147" s="37" t="n"/>
      <c r="AH147" s="37" t="n"/>
      <c r="AI147" s="37" t="n"/>
      <c r="AJ147" s="37" t="n"/>
      <c r="AK147" s="37" t="n"/>
      <c r="AL147" s="37" t="n"/>
      <c r="AM147" s="37" t="n"/>
    </row>
    <row r="148" ht="18" customHeight="1" s="173" thickBot="1">
      <c r="A148" s="44" t="inlineStr">
        <is>
          <t>Tabungan pihak berelasi</t>
        </is>
      </c>
      <c r="B148" s="44" t="n"/>
      <c r="C148" s="37" t="n">
        <v>21.825</v>
      </c>
      <c r="D148" s="37" t="n">
        <v>10.372</v>
      </c>
      <c r="E148" s="37" t="n">
        <v>14.034</v>
      </c>
      <c r="F148" s="37" t="n">
        <v>21.765</v>
      </c>
      <c r="G148" s="37" t="n">
        <v>59.173</v>
      </c>
      <c r="H148" s="37" t="n">
        <v>87.67</v>
      </c>
      <c r="I148" s="37" t="n">
        <v>71.738</v>
      </c>
      <c r="J148" s="37" t="n">
        <v>174.468</v>
      </c>
      <c r="K148" s="37" t="n"/>
      <c r="L148" s="37" t="n"/>
      <c r="M148" s="37" t="n"/>
      <c r="N148" s="37" t="n"/>
      <c r="O148" s="37" t="n"/>
      <c r="P148" s="37" t="n"/>
      <c r="Q148" s="37" t="n"/>
      <c r="R148" s="37" t="n"/>
      <c r="S148" s="37" t="n"/>
      <c r="T148" s="37" t="n"/>
      <c r="U148" s="37" t="n"/>
      <c r="V148" s="37" t="n"/>
      <c r="W148" s="37" t="n"/>
      <c r="X148" s="37" t="n"/>
      <c r="Y148" s="37" t="n"/>
      <c r="Z148" s="37" t="n"/>
      <c r="AA148" s="37" t="n"/>
      <c r="AB148" s="37" t="n"/>
      <c r="AC148" s="37" t="n"/>
      <c r="AD148" s="37" t="n"/>
      <c r="AE148" s="37" t="n"/>
      <c r="AF148" s="37" t="n"/>
      <c r="AG148" s="37" t="n"/>
      <c r="AH148" s="37" t="n"/>
      <c r="AI148" s="37" t="n"/>
      <c r="AJ148" s="37" t="n"/>
      <c r="AK148" s="37" t="n"/>
      <c r="AL148" s="37" t="n"/>
      <c r="AM148" s="37" t="n"/>
    </row>
    <row r="149" ht="18" customHeight="1" s="173" thickBot="1">
      <c r="A149" s="43" t="inlineStr">
        <is>
          <t>Tabungan wadiah</t>
        </is>
      </c>
      <c r="B149" s="43" t="n"/>
      <c r="C149" s="34" t="n"/>
      <c r="D149" s="34" t="n"/>
      <c r="E149" s="34" t="n"/>
      <c r="F149" s="34" t="n"/>
      <c r="G149" s="34" t="n"/>
      <c r="H149" s="34" t="n"/>
      <c r="I149" s="34" t="n"/>
      <c r="J149" s="34" t="n"/>
      <c r="K149" s="34" t="n"/>
      <c r="L149" s="34" t="n"/>
      <c r="M149" s="34" t="n"/>
      <c r="N149" s="34" t="n"/>
      <c r="O149" s="34" t="n"/>
      <c r="P149" s="34" t="n"/>
      <c r="Q149" s="34" t="n"/>
      <c r="R149" s="34" t="n"/>
      <c r="S149" s="34" t="n"/>
      <c r="T149" s="34" t="n"/>
      <c r="U149" s="34" t="n"/>
      <c r="V149" s="34" t="n"/>
      <c r="W149" s="34" t="n"/>
      <c r="X149" s="34" t="n"/>
      <c r="Y149" s="34" t="n"/>
      <c r="Z149" s="34" t="n"/>
      <c r="AA149" s="34" t="n"/>
      <c r="AB149" s="34" t="n"/>
      <c r="AC149" s="34" t="n"/>
      <c r="AD149" s="34" t="n"/>
      <c r="AE149" s="34" t="n"/>
      <c r="AF149" s="34" t="n"/>
      <c r="AG149" s="34" t="n"/>
      <c r="AH149" s="34" t="n"/>
      <c r="AI149" s="34" t="n"/>
      <c r="AJ149" s="34" t="n"/>
      <c r="AK149" s="34" t="n"/>
      <c r="AL149" s="34" t="n"/>
      <c r="AM149" s="34" t="n"/>
    </row>
    <row r="150" ht="35" customHeight="1" s="173" thickBot="1">
      <c r="A150" s="44" t="inlineStr">
        <is>
          <t>Tabungan wadiah pihak ketiga</t>
        </is>
      </c>
      <c r="B150" s="44" t="n"/>
      <c r="C150" s="37" t="n">
        <v>1518.904</v>
      </c>
      <c r="D150" s="37" t="n">
        <v>1870.115</v>
      </c>
      <c r="E150" s="37" t="n">
        <v>1805.777</v>
      </c>
      <c r="F150" s="37" t="n">
        <v>2026.3</v>
      </c>
      <c r="G150" s="37" t="n">
        <v>2177.252</v>
      </c>
      <c r="H150" s="37" t="n">
        <v>2197.488</v>
      </c>
      <c r="I150" s="37" t="n">
        <v>2117.674</v>
      </c>
      <c r="J150" s="37" t="n">
        <v>2236.413</v>
      </c>
      <c r="K150" s="37" t="n"/>
      <c r="L150" s="37" t="n"/>
      <c r="M150" s="37" t="n"/>
      <c r="N150" s="37" t="n"/>
      <c r="O150" s="37" t="n"/>
      <c r="P150" s="37" t="n"/>
      <c r="Q150" s="37" t="n"/>
      <c r="R150" s="37" t="n"/>
      <c r="S150" s="37" t="n"/>
      <c r="T150" s="37" t="n"/>
      <c r="U150" s="37" t="n"/>
      <c r="V150" s="37" t="n"/>
      <c r="W150" s="37" t="n"/>
      <c r="X150" s="37" t="n"/>
      <c r="Y150" s="37" t="n"/>
      <c r="Z150" s="37" t="n"/>
      <c r="AA150" s="37" t="n"/>
      <c r="AB150" s="37" t="n"/>
      <c r="AC150" s="37" t="n"/>
      <c r="AD150" s="37" t="n"/>
      <c r="AE150" s="37" t="n"/>
      <c r="AF150" s="37" t="n"/>
      <c r="AG150" s="37" t="n"/>
      <c r="AH150" s="37" t="n"/>
      <c r="AI150" s="37" t="n"/>
      <c r="AJ150" s="37" t="n"/>
      <c r="AK150" s="37" t="n"/>
      <c r="AL150" s="37" t="n"/>
      <c r="AM150" s="37" t="n"/>
    </row>
    <row r="151" ht="35" customHeight="1" s="173" thickBot="1">
      <c r="A151" s="44" t="inlineStr">
        <is>
          <t>Tabungan wadiah pihak berelasi</t>
        </is>
      </c>
      <c r="B151" s="44" t="n"/>
      <c r="C151" s="37" t="inlineStr"/>
      <c r="D151" s="37" t="n">
        <v>0.522</v>
      </c>
      <c r="E151" s="37" t="n">
        <v>0.384</v>
      </c>
      <c r="F151" s="37" t="n">
        <v>0.384</v>
      </c>
      <c r="G151" s="37" t="n">
        <v>0.37</v>
      </c>
      <c r="H151" s="37" t="n">
        <v>0.5</v>
      </c>
      <c r="I151" s="37" t="n">
        <v>0.615</v>
      </c>
      <c r="J151" s="37" t="n">
        <v>0.61</v>
      </c>
      <c r="K151" s="37" t="n"/>
      <c r="L151" s="37" t="n"/>
      <c r="M151" s="37" t="n"/>
      <c r="N151" s="37" t="n"/>
      <c r="O151" s="37" t="n"/>
      <c r="P151" s="37" t="n"/>
      <c r="Q151" s="37" t="n"/>
      <c r="R151" s="37" t="n"/>
      <c r="S151" s="37" t="n"/>
      <c r="T151" s="37" t="n"/>
      <c r="U151" s="37" t="n"/>
      <c r="V151" s="37" t="n"/>
      <c r="W151" s="37" t="n"/>
      <c r="X151" s="37" t="n"/>
      <c r="Y151" s="37" t="n"/>
      <c r="Z151" s="37" t="n"/>
      <c r="AA151" s="37" t="n"/>
      <c r="AB151" s="37" t="n"/>
      <c r="AC151" s="37" t="n"/>
      <c r="AD151" s="37" t="n"/>
      <c r="AE151" s="37" t="n"/>
      <c r="AF151" s="37" t="n"/>
      <c r="AG151" s="37" t="n"/>
      <c r="AH151" s="37" t="n"/>
      <c r="AI151" s="37" t="n"/>
      <c r="AJ151" s="37" t="n"/>
      <c r="AK151" s="37" t="n"/>
      <c r="AL151" s="37" t="n"/>
      <c r="AM151" s="37" t="n"/>
    </row>
    <row r="152" ht="18" customHeight="1" s="173" thickBot="1">
      <c r="A152" s="43" t="inlineStr">
        <is>
          <t>Deposito berjangka</t>
        </is>
      </c>
      <c r="B152" s="43" t="n"/>
      <c r="C152" s="34" t="n"/>
      <c r="D152" s="34" t="n"/>
      <c r="E152" s="34" t="n"/>
      <c r="F152" s="34" t="n"/>
      <c r="G152" s="34" t="n"/>
      <c r="H152" s="34" t="n"/>
      <c r="I152" s="34" t="n"/>
      <c r="J152" s="34" t="n"/>
      <c r="K152" s="34" t="n"/>
      <c r="L152" s="34" t="n"/>
      <c r="M152" s="34" t="n"/>
      <c r="N152" s="34" t="n"/>
      <c r="O152" s="34" t="n"/>
      <c r="P152" s="34" t="n"/>
      <c r="Q152" s="34" t="n"/>
      <c r="R152" s="34" t="n"/>
      <c r="S152" s="34" t="n"/>
      <c r="T152" s="34" t="n"/>
      <c r="U152" s="34" t="n"/>
      <c r="V152" s="34" t="n"/>
      <c r="W152" s="34" t="n"/>
      <c r="X152" s="34" t="n"/>
      <c r="Y152" s="34" t="n"/>
      <c r="Z152" s="34" t="n"/>
      <c r="AA152" s="34" t="n"/>
      <c r="AB152" s="34" t="n"/>
      <c r="AC152" s="34" t="n"/>
      <c r="AD152" s="34" t="n"/>
      <c r="AE152" s="34" t="n"/>
      <c r="AF152" s="34" t="n"/>
      <c r="AG152" s="34" t="n"/>
      <c r="AH152" s="34" t="n"/>
      <c r="AI152" s="34" t="n"/>
      <c r="AJ152" s="34" t="n"/>
      <c r="AK152" s="34" t="n"/>
      <c r="AL152" s="34" t="n"/>
      <c r="AM152" s="34" t="n"/>
    </row>
    <row r="153" ht="35" customHeight="1" s="173" thickBot="1">
      <c r="A153" s="44" t="inlineStr">
        <is>
          <t>Deposito berjangka pihak ketiga</t>
        </is>
      </c>
      <c r="B153" s="44" t="n"/>
      <c r="C153" s="37" t="n">
        <v>55031.905</v>
      </c>
      <c r="D153" s="37" t="n">
        <v>54589.201</v>
      </c>
      <c r="E153" s="37" t="n">
        <v>60968.357</v>
      </c>
      <c r="F153" s="37" t="n">
        <v>59156.525</v>
      </c>
      <c r="G153" s="37" t="n">
        <v>64661.319</v>
      </c>
      <c r="H153" s="37" t="n">
        <v>54634.107</v>
      </c>
      <c r="I153" s="37" t="n">
        <v>66945.38</v>
      </c>
      <c r="J153" s="37" t="n">
        <v>68634.579</v>
      </c>
      <c r="K153" s="37" t="n"/>
      <c r="L153" s="37" t="n"/>
      <c r="M153" s="37" t="n"/>
      <c r="N153" s="37" t="n"/>
      <c r="O153" s="37" t="n"/>
      <c r="P153" s="37" t="n"/>
      <c r="Q153" s="37" t="n"/>
      <c r="R153" s="37" t="n"/>
      <c r="S153" s="37" t="n"/>
      <c r="T153" s="37" t="n"/>
      <c r="U153" s="37" t="n"/>
      <c r="V153" s="37" t="n"/>
      <c r="W153" s="37" t="n"/>
      <c r="X153" s="37" t="n"/>
      <c r="Y153" s="37" t="n"/>
      <c r="Z153" s="37" t="n"/>
      <c r="AA153" s="37" t="n"/>
      <c r="AB153" s="37" t="n"/>
      <c r="AC153" s="37" t="n"/>
      <c r="AD153" s="37" t="n"/>
      <c r="AE153" s="37" t="n"/>
      <c r="AF153" s="37" t="n"/>
      <c r="AG153" s="37" t="n"/>
      <c r="AH153" s="37" t="n"/>
      <c r="AI153" s="37" t="n"/>
      <c r="AJ153" s="37" t="n"/>
      <c r="AK153" s="37" t="n"/>
      <c r="AL153" s="37" t="n"/>
      <c r="AM153" s="37" t="n"/>
    </row>
    <row r="154" ht="35" customHeight="1" s="173" thickBot="1">
      <c r="A154" s="44" t="inlineStr">
        <is>
          <t>Deposito berjangka pihak berelasi</t>
        </is>
      </c>
      <c r="B154" s="44" t="n"/>
      <c r="C154" s="37" t="n">
        <v>972.204</v>
      </c>
      <c r="D154" s="37" t="n">
        <v>469.683</v>
      </c>
      <c r="E154" s="37" t="n">
        <v>4374.46</v>
      </c>
      <c r="F154" s="37" t="n">
        <v>4177.904</v>
      </c>
      <c r="G154" s="37" t="n">
        <v>963.633</v>
      </c>
      <c r="H154" s="37" t="n">
        <v>346.103</v>
      </c>
      <c r="I154" s="37" t="n">
        <v>159.801</v>
      </c>
      <c r="J154" s="37" t="n">
        <v>100.709</v>
      </c>
      <c r="K154" s="37" t="n"/>
      <c r="L154" s="37" t="n"/>
      <c r="M154" s="37" t="n"/>
      <c r="N154" s="37" t="n"/>
      <c r="O154" s="37" t="n"/>
      <c r="P154" s="37" t="n"/>
      <c r="Q154" s="37" t="n"/>
      <c r="R154" s="37" t="n"/>
      <c r="S154" s="37" t="n"/>
      <c r="T154" s="37" t="n"/>
      <c r="U154" s="37" t="n"/>
      <c r="V154" s="37" t="n"/>
      <c r="W154" s="37" t="n"/>
      <c r="X154" s="37" t="n"/>
      <c r="Y154" s="37" t="n"/>
      <c r="Z154" s="37" t="n"/>
      <c r="AA154" s="37" t="n"/>
      <c r="AB154" s="37" t="n"/>
      <c r="AC154" s="37" t="n"/>
      <c r="AD154" s="37" t="n"/>
      <c r="AE154" s="37" t="n"/>
      <c r="AF154" s="37" t="n"/>
      <c r="AG154" s="37" t="n"/>
      <c r="AH154" s="37" t="n"/>
      <c r="AI154" s="37" t="n"/>
      <c r="AJ154" s="37" t="n"/>
      <c r="AK154" s="37" t="n"/>
      <c r="AL154" s="37" t="n"/>
      <c r="AM154" s="37" t="n"/>
    </row>
    <row r="155" ht="18" customHeight="1" s="173" thickBot="1">
      <c r="A155" s="43" t="inlineStr">
        <is>
          <t>Deposito wakalah</t>
        </is>
      </c>
      <c r="B155" s="43" t="n"/>
      <c r="C155" s="34" t="n"/>
      <c r="D155" s="34" t="n"/>
      <c r="E155" s="34" t="n"/>
      <c r="F155" s="34" t="n"/>
      <c r="G155" s="34" t="n"/>
      <c r="H155" s="34" t="n"/>
      <c r="I155" s="34" t="n"/>
      <c r="J155" s="34" t="n"/>
      <c r="K155" s="34" t="n"/>
      <c r="L155" s="34" t="n"/>
      <c r="M155" s="34" t="n"/>
      <c r="N155" s="34" t="n"/>
      <c r="O155" s="34" t="n"/>
      <c r="P155" s="34" t="n"/>
      <c r="Q155" s="34" t="n"/>
      <c r="R155" s="34" t="n"/>
      <c r="S155" s="34" t="n"/>
      <c r="T155" s="34" t="n"/>
      <c r="U155" s="34" t="n"/>
      <c r="V155" s="34" t="n"/>
      <c r="W155" s="34" t="n"/>
      <c r="X155" s="34" t="n"/>
      <c r="Y155" s="34" t="n"/>
      <c r="Z155" s="34" t="n"/>
      <c r="AA155" s="34" t="n"/>
      <c r="AB155" s="34" t="n"/>
      <c r="AC155" s="34" t="n"/>
      <c r="AD155" s="34" t="n"/>
      <c r="AE155" s="34" t="n"/>
      <c r="AF155" s="34" t="n"/>
      <c r="AG155" s="34" t="n"/>
      <c r="AH155" s="34" t="n"/>
      <c r="AI155" s="34" t="n"/>
      <c r="AJ155" s="34" t="n"/>
      <c r="AK155" s="34" t="n"/>
      <c r="AL155" s="34" t="n"/>
      <c r="AM155" s="34" t="n"/>
    </row>
    <row r="156" hidden="1" ht="35" customHeight="1" s="173" thickBot="1">
      <c r="A156" s="44" t="inlineStr">
        <is>
          <t>Deposito wakalah pihak ketiga</t>
        </is>
      </c>
      <c r="B156" s="44" t="n"/>
      <c r="C156" s="37" t="inlineStr"/>
      <c r="D156" s="37" t="inlineStr"/>
      <c r="E156" s="37" t="inlineStr"/>
      <c r="F156" s="37" t="inlineStr"/>
      <c r="G156" s="37" t="inlineStr"/>
      <c r="H156" s="37" t="inlineStr"/>
      <c r="I156" s="37" t="inlineStr"/>
      <c r="J156" s="37" t="inlineStr"/>
      <c r="K156" s="37" t="n"/>
      <c r="L156" s="37" t="n"/>
      <c r="M156" s="37" t="n"/>
      <c r="N156" s="37" t="n"/>
      <c r="O156" s="37" t="n"/>
      <c r="P156" s="37" t="n"/>
      <c r="Q156" s="37" t="n"/>
      <c r="R156" s="37" t="n"/>
      <c r="S156" s="37" t="n"/>
      <c r="T156" s="37" t="n"/>
      <c r="U156" s="37" t="n"/>
      <c r="V156" s="37" t="n"/>
      <c r="W156" s="37" t="n"/>
      <c r="X156" s="37" t="n"/>
      <c r="Y156" s="37" t="n"/>
      <c r="Z156" s="37" t="n"/>
      <c r="AA156" s="37" t="n"/>
      <c r="AB156" s="37" t="n"/>
      <c r="AC156" s="37" t="n"/>
      <c r="AD156" s="37" t="n"/>
      <c r="AE156" s="37" t="n"/>
      <c r="AF156" s="37" t="n"/>
      <c r="AG156" s="37" t="n"/>
      <c r="AH156" s="37" t="n"/>
      <c r="AI156" s="37" t="n"/>
      <c r="AJ156" s="37" t="n"/>
      <c r="AK156" s="37" t="n"/>
      <c r="AL156" s="37" t="n"/>
      <c r="AM156" s="37" t="n"/>
    </row>
    <row r="157" hidden="1" ht="35" customHeight="1" s="173" thickBot="1">
      <c r="A157" s="44" t="inlineStr">
        <is>
          <t>Deposito wakalah pihak berelasi</t>
        </is>
      </c>
      <c r="B157" s="44" t="n"/>
      <c r="C157" s="37" t="inlineStr"/>
      <c r="D157" s="37" t="inlineStr"/>
      <c r="E157" s="37" t="inlineStr"/>
      <c r="F157" s="37" t="inlineStr"/>
      <c r="G157" s="37" t="inlineStr"/>
      <c r="H157" s="37" t="inlineStr"/>
      <c r="I157" s="37" t="inlineStr"/>
      <c r="J157" s="37" t="inlineStr"/>
      <c r="K157" s="37" t="n"/>
      <c r="L157" s="37" t="n"/>
      <c r="M157" s="37" t="n"/>
      <c r="N157" s="37" t="n"/>
      <c r="O157" s="37" t="n"/>
      <c r="P157" s="37" t="n"/>
      <c r="Q157" s="37" t="n"/>
      <c r="R157" s="37" t="n"/>
      <c r="S157" s="37" t="n"/>
      <c r="T157" s="37" t="n"/>
      <c r="U157" s="37" t="n"/>
      <c r="V157" s="37" t="n"/>
      <c r="W157" s="37" t="n"/>
      <c r="X157" s="37" t="n"/>
      <c r="Y157" s="37" t="n"/>
      <c r="Z157" s="37" t="n"/>
      <c r="AA157" s="37" t="n"/>
      <c r="AB157" s="37" t="n"/>
      <c r="AC157" s="37" t="n"/>
      <c r="AD157" s="37" t="n"/>
      <c r="AE157" s="37" t="n"/>
      <c r="AF157" s="37" t="n"/>
      <c r="AG157" s="37" t="n"/>
      <c r="AH157" s="37" t="n"/>
      <c r="AI157" s="37" t="n"/>
      <c r="AJ157" s="37" t="n"/>
      <c r="AK157" s="37" t="n"/>
      <c r="AL157" s="37" t="n"/>
      <c r="AM157" s="37" t="n"/>
    </row>
    <row r="158" ht="18" customHeight="1" s="173" thickBot="1">
      <c r="A158" s="42" t="inlineStr">
        <is>
          <t>Simpanan dari bank lain</t>
        </is>
      </c>
      <c r="B158" s="42" t="n"/>
      <c r="C158" s="34" t="n"/>
      <c r="D158" s="34" t="n"/>
      <c r="E158" s="34" t="n"/>
      <c r="F158" s="34" t="n"/>
      <c r="G158" s="34" t="n"/>
      <c r="H158" s="34" t="n"/>
      <c r="I158" s="34" t="n"/>
      <c r="J158" s="34" t="n"/>
      <c r="K158" s="34" t="n"/>
      <c r="L158" s="34" t="n"/>
      <c r="M158" s="34" t="n"/>
      <c r="N158" s="34" t="n"/>
      <c r="O158" s="34" t="n"/>
      <c r="P158" s="34" t="n"/>
      <c r="Q158" s="34" t="n"/>
      <c r="R158" s="34" t="n"/>
      <c r="S158" s="34" t="n"/>
      <c r="T158" s="34" t="n"/>
      <c r="U158" s="34" t="n"/>
      <c r="V158" s="34" t="n"/>
      <c r="W158" s="34" t="n"/>
      <c r="X158" s="34" t="n"/>
      <c r="Y158" s="34" t="n"/>
      <c r="Z158" s="34" t="n"/>
      <c r="AA158" s="34" t="n"/>
      <c r="AB158" s="34" t="n"/>
      <c r="AC158" s="34" t="n"/>
      <c r="AD158" s="34" t="n"/>
      <c r="AE158" s="34" t="n"/>
      <c r="AF158" s="34" t="n"/>
      <c r="AG158" s="34" t="n"/>
      <c r="AH158" s="34" t="n"/>
      <c r="AI158" s="34" t="n"/>
      <c r="AJ158" s="34" t="n"/>
      <c r="AK158" s="34" t="n"/>
      <c r="AL158" s="34" t="n"/>
      <c r="AM158" s="34" t="n"/>
    </row>
    <row r="159" ht="35" customHeight="1" s="173" thickBot="1">
      <c r="A159" s="45" t="inlineStr">
        <is>
          <t>Simpanan dari bank lain total (template lama)</t>
        </is>
      </c>
      <c r="B159" s="45" t="n"/>
      <c r="C159" s="37" t="n">
        <v>14.394</v>
      </c>
      <c r="D159" s="37" t="n">
        <v>11633.474</v>
      </c>
      <c r="E159" s="37" t="n">
        <v>6549.336</v>
      </c>
      <c r="F159" s="37" t="n">
        <v>3877.851</v>
      </c>
      <c r="G159" s="37" t="n">
        <v/>
      </c>
      <c r="H159" s="37" t="n">
        <v/>
      </c>
      <c r="I159" s="37" t="n">
        <v/>
      </c>
      <c r="J159" s="37" t="n">
        <v/>
      </c>
      <c r="K159" s="37" t="n"/>
      <c r="L159" s="37" t="n"/>
      <c r="M159" s="37" t="n"/>
      <c r="N159" s="37" t="n"/>
      <c r="O159" s="37" t="n"/>
      <c r="P159" s="37" t="n"/>
      <c r="Q159" s="37" t="n"/>
      <c r="R159" s="37" t="n"/>
      <c r="S159" s="37" t="n"/>
      <c r="T159" s="37" t="n"/>
      <c r="U159" s="37" t="n"/>
      <c r="V159" s="37" t="n"/>
      <c r="W159" s="37" t="n"/>
      <c r="X159" s="37" t="n"/>
      <c r="Y159" s="37" t="n"/>
      <c r="Z159" s="37" t="n"/>
      <c r="AA159" s="37" t="n"/>
      <c r="AB159" s="37" t="n"/>
      <c r="AC159" s="37" t="n"/>
      <c r="AD159" s="37" t="n"/>
      <c r="AE159" s="37" t="n"/>
      <c r="AF159" s="37" t="n"/>
      <c r="AG159" s="37" t="n"/>
      <c r="AH159" s="37" t="n"/>
      <c r="AI159" s="37" t="n"/>
      <c r="AJ159" s="37" t="n"/>
      <c r="AK159" s="37" t="n"/>
      <c r="AL159" s="37" t="n"/>
      <c r="AM159" s="37" t="n"/>
    </row>
    <row r="160" ht="35" customHeight="1" s="173" thickBot="1">
      <c r="A160" s="45" t="inlineStr">
        <is>
          <t>Simpanan dari bank lain pihak berelasi</t>
        </is>
      </c>
      <c r="B160" s="45" t="n"/>
      <c r="C160" s="37" t="n">
        <v/>
      </c>
      <c r="D160" s="37" t="n">
        <v/>
      </c>
      <c r="E160" s="37" t="n">
        <v/>
      </c>
      <c r="F160" s="37" t="n">
        <v>20.079</v>
      </c>
      <c r="G160" s="37" t="n">
        <v>18.779</v>
      </c>
      <c r="H160" s="37" t="n">
        <v>1253.579</v>
      </c>
      <c r="I160" s="37" t="n">
        <v>58.472</v>
      </c>
      <c r="J160" s="37" t="n">
        <v>841.831</v>
      </c>
      <c r="K160" s="37" t="n"/>
      <c r="L160" s="37" t="n"/>
      <c r="M160" s="37" t="n"/>
      <c r="N160" s="37" t="n"/>
      <c r="O160" s="37" t="n"/>
      <c r="P160" s="37" t="n"/>
      <c r="Q160" s="37" t="n"/>
      <c r="R160" s="37" t="n"/>
      <c r="S160" s="37" t="n"/>
      <c r="T160" s="37" t="n"/>
      <c r="U160" s="37" t="n"/>
      <c r="V160" s="37" t="n"/>
      <c r="W160" s="37" t="n"/>
      <c r="X160" s="37" t="n"/>
      <c r="Y160" s="37" t="n"/>
      <c r="Z160" s="37" t="n"/>
      <c r="AA160" s="37" t="n"/>
      <c r="AB160" s="37" t="n"/>
      <c r="AC160" s="37" t="n"/>
      <c r="AD160" s="37" t="n"/>
      <c r="AE160" s="37" t="n"/>
      <c r="AF160" s="37" t="n"/>
      <c r="AG160" s="37" t="n"/>
      <c r="AH160" s="37" t="n"/>
      <c r="AI160" s="37" t="n"/>
      <c r="AJ160" s="37" t="n"/>
      <c r="AK160" s="37" t="n"/>
      <c r="AL160" s="37" t="n"/>
      <c r="AM160" s="37" t="n"/>
    </row>
    <row r="161" ht="35" customHeight="1" s="173" thickBot="1">
      <c r="A161" s="45" t="inlineStr">
        <is>
          <t>Simpanan dari bank lain pihak ketiga</t>
        </is>
      </c>
      <c r="B161" s="45" t="n"/>
      <c r="C161" s="37" t="n">
        <v/>
      </c>
      <c r="D161" s="37" t="n">
        <v/>
      </c>
      <c r="E161" s="37" t="n">
        <v/>
      </c>
      <c r="F161" s="37" t="n">
        <v>3857.772</v>
      </c>
      <c r="G161" s="37" t="n">
        <v>147.352</v>
      </c>
      <c r="H161" s="37" t="n">
        <v>9561.058999999999</v>
      </c>
      <c r="I161" s="37" t="n">
        <v>699.242</v>
      </c>
      <c r="J161" s="37" t="n">
        <v>3637.817</v>
      </c>
      <c r="K161" s="37" t="n"/>
      <c r="L161" s="37" t="n"/>
      <c r="M161" s="37" t="n"/>
      <c r="N161" s="37" t="n"/>
      <c r="O161" s="37" t="n"/>
      <c r="P161" s="37" t="n"/>
      <c r="Q161" s="37" t="n"/>
      <c r="R161" s="37" t="n"/>
      <c r="S161" s="37" t="n"/>
      <c r="T161" s="37" t="n"/>
      <c r="U161" s="37" t="n"/>
      <c r="V161" s="37" t="n"/>
      <c r="W161" s="37" t="n"/>
      <c r="X161" s="37" t="n"/>
      <c r="Y161" s="37" t="n"/>
      <c r="Z161" s="37" t="n"/>
      <c r="AA161" s="37" t="n"/>
      <c r="AB161" s="37" t="n"/>
      <c r="AC161" s="37" t="n"/>
      <c r="AD161" s="37" t="n"/>
      <c r="AE161" s="37" t="n"/>
      <c r="AF161" s="37" t="n"/>
      <c r="AG161" s="37" t="n"/>
      <c r="AH161" s="37" t="n"/>
      <c r="AI161" s="37" t="n"/>
      <c r="AJ161" s="37" t="n"/>
      <c r="AK161" s="37" t="n"/>
      <c r="AL161" s="37" t="n"/>
      <c r="AM161" s="37" t="n"/>
    </row>
    <row r="162" ht="35" customHeight="1" s="173" thickBot="1">
      <c r="A162" s="39" t="inlineStr">
        <is>
          <t>Efek yang dijual dengan janji untuk dibeli kembali</t>
        </is>
      </c>
      <c r="B162" s="39" t="n"/>
      <c r="C162" s="37" t="inlineStr"/>
      <c r="D162" s="37" t="inlineStr"/>
      <c r="E162" s="37" t="inlineStr"/>
      <c r="F162" s="37" t="inlineStr"/>
      <c r="G162" s="37" t="inlineStr"/>
      <c r="H162" s="37" t="inlineStr"/>
      <c r="I162" s="37" t="inlineStr"/>
      <c r="J162" s="37" t="n">
        <v>0</v>
      </c>
      <c r="K162" s="37" t="n"/>
      <c r="L162" s="37" t="n"/>
      <c r="M162" s="37" t="n"/>
      <c r="N162" s="37" t="n"/>
      <c r="O162" s="37" t="n"/>
      <c r="P162" s="37" t="n"/>
      <c r="Q162" s="37" t="n"/>
      <c r="R162" s="37" t="n"/>
      <c r="S162" s="37" t="n"/>
      <c r="T162" s="37" t="n"/>
      <c r="U162" s="37" t="n"/>
      <c r="V162" s="37" t="n"/>
      <c r="W162" s="37" t="n"/>
      <c r="X162" s="37" t="n"/>
      <c r="Y162" s="37" t="n"/>
      <c r="Z162" s="37" t="n"/>
      <c r="AA162" s="37" t="n"/>
      <c r="AB162" s="37" t="n"/>
      <c r="AC162" s="37" t="n"/>
      <c r="AD162" s="37" t="n"/>
      <c r="AE162" s="37" t="n"/>
      <c r="AF162" s="37" t="n"/>
      <c r="AG162" s="37" t="n"/>
      <c r="AH162" s="37" t="n"/>
      <c r="AI162" s="37" t="n"/>
      <c r="AJ162" s="37" t="n"/>
      <c r="AK162" s="37" t="n"/>
      <c r="AL162" s="37" t="n"/>
      <c r="AM162" s="37" t="n"/>
    </row>
    <row r="163" ht="18" customHeight="1" s="173" thickBot="1">
      <c r="A163" s="42" t="inlineStr">
        <is>
          <t>Liabilitas derivatif</t>
        </is>
      </c>
      <c r="B163" s="42" t="n"/>
      <c r="C163" s="34" t="n"/>
      <c r="D163" s="34" t="n"/>
      <c r="E163" s="34" t="n"/>
      <c r="F163" s="34" t="n"/>
      <c r="G163" s="34" t="n"/>
      <c r="H163" s="34" t="n"/>
      <c r="I163" s="34" t="n"/>
      <c r="J163" s="34" t="n"/>
      <c r="K163" s="34" t="n"/>
      <c r="L163" s="34" t="n"/>
      <c r="M163" s="34" t="n"/>
      <c r="N163" s="34" t="n"/>
      <c r="O163" s="34" t="n"/>
      <c r="P163" s="34" t="n"/>
      <c r="Q163" s="34" t="n"/>
      <c r="R163" s="34" t="n"/>
      <c r="S163" s="34" t="n"/>
      <c r="T163" s="34" t="n"/>
      <c r="U163" s="34" t="n"/>
      <c r="V163" s="34" t="n"/>
      <c r="W163" s="34" t="n"/>
      <c r="X163" s="34" t="n"/>
      <c r="Y163" s="34" t="n"/>
      <c r="Z163" s="34" t="n"/>
      <c r="AA163" s="34" t="n"/>
      <c r="AB163" s="34" t="n"/>
      <c r="AC163" s="34" t="n"/>
      <c r="AD163" s="34" t="n"/>
      <c r="AE163" s="34" t="n"/>
      <c r="AF163" s="34" t="n"/>
      <c r="AG163" s="34" t="n"/>
      <c r="AH163" s="34" t="n"/>
      <c r="AI163" s="34" t="n"/>
      <c r="AJ163" s="34" t="n"/>
      <c r="AK163" s="34" t="n"/>
      <c r="AL163" s="34" t="n"/>
      <c r="AM163" s="34" t="n"/>
    </row>
    <row r="164" ht="18" customHeight="1" s="173" thickBot="1">
      <c r="A164" s="45" t="inlineStr">
        <is>
          <t>Liabilitas derivatif pihak ketiga</t>
        </is>
      </c>
      <c r="B164" s="45" t="n"/>
      <c r="C164" s="37" t="n">
        <v>116.521</v>
      </c>
      <c r="D164" s="37" t="n">
        <v>840.876</v>
      </c>
      <c r="E164" s="37" t="n">
        <v>784.385</v>
      </c>
      <c r="F164" s="37" t="n">
        <v>467.119</v>
      </c>
      <c r="G164" s="37" t="n">
        <v>1323.645</v>
      </c>
      <c r="H164" s="37" t="n">
        <v>1014.819</v>
      </c>
      <c r="I164" s="37" t="n">
        <v>1537.568</v>
      </c>
      <c r="J164" s="37" t="n">
        <v>1079.112</v>
      </c>
      <c r="K164" s="37" t="n"/>
      <c r="L164" s="37" t="n"/>
      <c r="M164" s="37" t="n"/>
      <c r="N164" s="37" t="n"/>
      <c r="O164" s="37" t="n"/>
      <c r="P164" s="37" t="n"/>
      <c r="Q164" s="37" t="n"/>
      <c r="R164" s="37" t="n"/>
      <c r="S164" s="37" t="n"/>
      <c r="T164" s="37" t="n"/>
      <c r="U164" s="37" t="n"/>
      <c r="V164" s="37" t="n"/>
      <c r="W164" s="37" t="n"/>
      <c r="X164" s="37" t="n"/>
      <c r="Y164" s="37" t="n"/>
      <c r="Z164" s="37" t="n"/>
      <c r="AA164" s="37" t="n"/>
      <c r="AB164" s="37" t="n"/>
      <c r="AC164" s="37" t="n"/>
      <c r="AD164" s="37" t="n"/>
      <c r="AE164" s="37" t="n"/>
      <c r="AF164" s="37" t="n"/>
      <c r="AG164" s="37" t="n"/>
      <c r="AH164" s="37" t="n"/>
      <c r="AI164" s="37" t="n"/>
      <c r="AJ164" s="37" t="n"/>
      <c r="AK164" s="37" t="n"/>
      <c r="AL164" s="37" t="n"/>
      <c r="AM164" s="37" t="n"/>
    </row>
    <row r="165" ht="35" customHeight="1" s="173" thickBot="1">
      <c r="A165" s="45" t="inlineStr">
        <is>
          <t>Liabilitas derivatif pihak berelasi</t>
        </is>
      </c>
      <c r="B165" s="45" t="n"/>
      <c r="C165" s="37" t="inlineStr"/>
      <c r="D165" s="37" t="n">
        <v>54.071</v>
      </c>
      <c r="E165" s="37" t="n">
        <v>102.772</v>
      </c>
      <c r="F165" s="37" t="n">
        <v>35.372</v>
      </c>
      <c r="G165" s="37" t="n">
        <v>124.091</v>
      </c>
      <c r="H165" s="37" t="n">
        <v>57.285</v>
      </c>
      <c r="I165" s="37" t="n">
        <v>21.273</v>
      </c>
      <c r="J165" s="37" t="n">
        <v>34.548</v>
      </c>
      <c r="K165" s="37" t="n"/>
      <c r="L165" s="37" t="n"/>
      <c r="M165" s="37" t="n"/>
      <c r="N165" s="37" t="n"/>
      <c r="O165" s="37" t="n"/>
      <c r="P165" s="37" t="n"/>
      <c r="Q165" s="37" t="n"/>
      <c r="R165" s="37" t="n"/>
      <c r="S165" s="37" t="n"/>
      <c r="T165" s="37" t="n"/>
      <c r="U165" s="37" t="n"/>
      <c r="V165" s="37" t="n"/>
      <c r="W165" s="37" t="n"/>
      <c r="X165" s="37" t="n"/>
      <c r="Y165" s="37" t="n"/>
      <c r="Z165" s="37" t="n"/>
      <c r="AA165" s="37" t="n"/>
      <c r="AB165" s="37" t="n"/>
      <c r="AC165" s="37" t="n"/>
      <c r="AD165" s="37" t="n"/>
      <c r="AE165" s="37" t="n"/>
      <c r="AF165" s="37" t="n"/>
      <c r="AG165" s="37" t="n"/>
      <c r="AH165" s="37" t="n"/>
      <c r="AI165" s="37" t="n"/>
      <c r="AJ165" s="37" t="n"/>
      <c r="AK165" s="37" t="n"/>
      <c r="AL165" s="37" t="n"/>
      <c r="AM165" s="37" t="n"/>
    </row>
    <row r="166" hidden="1" ht="18" customHeight="1" s="173" thickBot="1">
      <c r="A166" s="39" t="inlineStr">
        <is>
          <t>Utang asuransi</t>
        </is>
      </c>
      <c r="B166" s="39" t="n"/>
      <c r="C166" s="37" t="inlineStr"/>
      <c r="D166" s="37" t="inlineStr"/>
      <c r="E166" s="37" t="inlineStr"/>
      <c r="F166" s="37" t="inlineStr"/>
      <c r="G166" s="37" t="inlineStr"/>
      <c r="H166" s="37" t="inlineStr"/>
      <c r="I166" s="37" t="inlineStr"/>
      <c r="J166" s="37" t="inlineStr"/>
      <c r="K166" s="37" t="n"/>
      <c r="L166" s="37" t="n"/>
      <c r="M166" s="37" t="n"/>
      <c r="N166" s="37" t="n"/>
      <c r="O166" s="37" t="n"/>
      <c r="P166" s="37" t="n"/>
      <c r="Q166" s="37" t="n"/>
      <c r="R166" s="37" t="n"/>
      <c r="S166" s="37" t="n"/>
      <c r="T166" s="37" t="n"/>
      <c r="U166" s="37" t="n"/>
      <c r="V166" s="37" t="n"/>
      <c r="W166" s="37" t="n"/>
      <c r="X166" s="37" t="n"/>
      <c r="Y166" s="37" t="n"/>
      <c r="Z166" s="37" t="n"/>
      <c r="AA166" s="37" t="n"/>
      <c r="AB166" s="37" t="n"/>
      <c r="AC166" s="37" t="n"/>
      <c r="AD166" s="37" t="n"/>
      <c r="AE166" s="37" t="n"/>
      <c r="AF166" s="37" t="n"/>
      <c r="AG166" s="37" t="n"/>
      <c r="AH166" s="37" t="n"/>
      <c r="AI166" s="37" t="n"/>
      <c r="AJ166" s="37" t="n"/>
      <c r="AK166" s="37" t="n"/>
      <c r="AL166" s="37" t="n"/>
      <c r="AM166" s="37" t="n"/>
    </row>
    <row r="167" hidden="1" ht="18" customHeight="1" s="173" thickBot="1">
      <c r="A167" s="39" t="inlineStr">
        <is>
          <t>Utang koasuransi</t>
        </is>
      </c>
      <c r="B167" s="39" t="n"/>
      <c r="C167" s="37" t="n">
        <v/>
      </c>
      <c r="D167" s="37" t="n">
        <v/>
      </c>
      <c r="E167" s="37" t="n">
        <v/>
      </c>
      <c r="F167" s="37" t="inlineStr"/>
      <c r="G167" s="37" t="inlineStr"/>
      <c r="H167" s="37" t="inlineStr"/>
      <c r="I167" s="37" t="inlineStr"/>
      <c r="J167" s="37" t="inlineStr"/>
      <c r="K167" s="37" t="n"/>
      <c r="L167" s="37" t="n"/>
      <c r="M167" s="37" t="n"/>
      <c r="N167" s="37" t="n"/>
      <c r="O167" s="37" t="n"/>
      <c r="P167" s="37" t="n"/>
      <c r="Q167" s="37" t="n"/>
      <c r="R167" s="37" t="n"/>
      <c r="S167" s="37" t="n"/>
      <c r="T167" s="37" t="n"/>
      <c r="U167" s="37" t="n"/>
      <c r="V167" s="37" t="n"/>
      <c r="W167" s="37" t="n"/>
      <c r="X167" s="37" t="n"/>
      <c r="Y167" s="37" t="n"/>
      <c r="Z167" s="37" t="n"/>
      <c r="AA167" s="37" t="n"/>
      <c r="AB167" s="37" t="n"/>
      <c r="AC167" s="37" t="n"/>
      <c r="AD167" s="37" t="n"/>
      <c r="AE167" s="37" t="n"/>
      <c r="AF167" s="37" t="n"/>
      <c r="AG167" s="37" t="n"/>
      <c r="AH167" s="37" t="n"/>
      <c r="AI167" s="37" t="n"/>
      <c r="AJ167" s="37" t="n"/>
      <c r="AK167" s="37" t="n"/>
      <c r="AL167" s="37" t="n"/>
      <c r="AM167" s="37" t="n"/>
    </row>
    <row r="168" hidden="1" ht="35" customHeight="1" s="173" thickBot="1">
      <c r="A168" s="39" t="inlineStr">
        <is>
          <t>Liabilitas kepada pemegang polis unit-linked</t>
        </is>
      </c>
      <c r="B168" s="39" t="n"/>
      <c r="C168" s="37" t="inlineStr"/>
      <c r="D168" s="37" t="inlineStr"/>
      <c r="E168" s="37" t="inlineStr"/>
      <c r="F168" s="37" t="inlineStr"/>
      <c r="G168" s="37" t="inlineStr"/>
      <c r="H168" s="37" t="inlineStr"/>
      <c r="I168" s="37" t="inlineStr"/>
      <c r="J168" s="37" t="inlineStr"/>
      <c r="K168" s="37" t="n"/>
      <c r="L168" s="37" t="n"/>
      <c r="M168" s="37" t="n"/>
      <c r="N168" s="37" t="n"/>
      <c r="O168" s="37" t="n"/>
      <c r="P168" s="37" t="n"/>
      <c r="Q168" s="37" t="n"/>
      <c r="R168" s="37" t="n"/>
      <c r="S168" s="37" t="n"/>
      <c r="T168" s="37" t="n"/>
      <c r="U168" s="37" t="n"/>
      <c r="V168" s="37" t="n"/>
      <c r="W168" s="37" t="n"/>
      <c r="X168" s="37" t="n"/>
      <c r="Y168" s="37" t="n"/>
      <c r="Z168" s="37" t="n"/>
      <c r="AA168" s="37" t="n"/>
      <c r="AB168" s="37" t="n"/>
      <c r="AC168" s="37" t="n"/>
      <c r="AD168" s="37" t="n"/>
      <c r="AE168" s="37" t="n"/>
      <c r="AF168" s="37" t="n"/>
      <c r="AG168" s="37" t="n"/>
      <c r="AH168" s="37" t="n"/>
      <c r="AI168" s="37" t="n"/>
      <c r="AJ168" s="37" t="n"/>
      <c r="AK168" s="37" t="n"/>
      <c r="AL168" s="37" t="n"/>
      <c r="AM168" s="37" t="n"/>
    </row>
    <row r="169" hidden="1" ht="18" customHeight="1" s="173" thickBot="1">
      <c r="A169" s="39" t="inlineStr">
        <is>
          <t>Utang bunga</t>
        </is>
      </c>
      <c r="B169" s="39" t="n"/>
      <c r="C169" s="37" t="inlineStr"/>
      <c r="D169" s="37" t="inlineStr"/>
      <c r="E169" s="37" t="inlineStr"/>
      <c r="F169" s="37" t="inlineStr"/>
      <c r="G169" s="37" t="inlineStr"/>
      <c r="H169" s="37" t="inlineStr"/>
      <c r="I169" s="37" t="inlineStr"/>
      <c r="J169" s="37" t="inlineStr"/>
      <c r="K169" s="37" t="n"/>
      <c r="L169" s="37" t="n"/>
      <c r="M169" s="37" t="n"/>
      <c r="N169" s="37" t="n"/>
      <c r="O169" s="37" t="n"/>
      <c r="P169" s="37" t="n"/>
      <c r="Q169" s="37" t="n"/>
      <c r="R169" s="37" t="n"/>
      <c r="S169" s="37" t="n"/>
      <c r="T169" s="37" t="n"/>
      <c r="U169" s="37" t="n"/>
      <c r="V169" s="37" t="n"/>
      <c r="W169" s="37" t="n"/>
      <c r="X169" s="37" t="n"/>
      <c r="Y169" s="37" t="n"/>
      <c r="Z169" s="37" t="n"/>
      <c r="AA169" s="37" t="n"/>
      <c r="AB169" s="37" t="n"/>
      <c r="AC169" s="37" t="n"/>
      <c r="AD169" s="37" t="n"/>
      <c r="AE169" s="37" t="n"/>
      <c r="AF169" s="37" t="n"/>
      <c r="AG169" s="37" t="n"/>
      <c r="AH169" s="37" t="n"/>
      <c r="AI169" s="37" t="n"/>
      <c r="AJ169" s="37" t="n"/>
      <c r="AK169" s="37" t="n"/>
      <c r="AL169" s="37" t="n"/>
      <c r="AM169" s="37" t="n"/>
    </row>
    <row r="170" ht="18" customHeight="1" s="173" thickBot="1">
      <c r="A170" s="42" t="inlineStr">
        <is>
          <t>Liabilitas akseptasi</t>
        </is>
      </c>
      <c r="B170" s="42" t="n"/>
      <c r="C170" s="34" t="n"/>
      <c r="D170" s="34" t="n"/>
      <c r="E170" s="34" t="n"/>
      <c r="F170" s="34" t="n"/>
      <c r="G170" s="34" t="n"/>
      <c r="H170" s="34" t="n"/>
      <c r="I170" s="34" t="n"/>
      <c r="J170" s="34" t="n"/>
      <c r="K170" s="34" t="n"/>
      <c r="L170" s="34" t="n"/>
      <c r="M170" s="34" t="n"/>
      <c r="N170" s="34" t="n"/>
      <c r="O170" s="34" t="n"/>
      <c r="P170" s="34" t="n"/>
      <c r="Q170" s="34" t="n"/>
      <c r="R170" s="34" t="n"/>
      <c r="S170" s="34" t="n"/>
      <c r="T170" s="34" t="n"/>
      <c r="U170" s="34" t="n"/>
      <c r="V170" s="34" t="n"/>
      <c r="W170" s="34" t="n"/>
      <c r="X170" s="34" t="n"/>
      <c r="Y170" s="34" t="n"/>
      <c r="Z170" s="34" t="n"/>
      <c r="AA170" s="34" t="n"/>
      <c r="AB170" s="34" t="n"/>
      <c r="AC170" s="34" t="n"/>
      <c r="AD170" s="34" t="n"/>
      <c r="AE170" s="34" t="n"/>
      <c r="AF170" s="34" t="n"/>
      <c r="AG170" s="34" t="n"/>
      <c r="AH170" s="34" t="n"/>
      <c r="AI170" s="34" t="n"/>
      <c r="AJ170" s="34" t="n"/>
      <c r="AK170" s="34" t="n"/>
      <c r="AL170" s="34" t="n"/>
      <c r="AM170" s="34" t="n"/>
    </row>
    <row r="171" ht="35" customHeight="1" s="173" thickBot="1">
      <c r="A171" s="45" t="inlineStr">
        <is>
          <t>Liabilitas akseptasi total (template lama)</t>
        </is>
      </c>
      <c r="B171" s="45" t="n"/>
      <c r="C171" s="37" t="inlineStr"/>
      <c r="D171" s="37" t="n">
        <v>888.4589999999999</v>
      </c>
      <c r="E171" s="37" t="n">
        <v>767.282</v>
      </c>
      <c r="F171" s="37" t="n">
        <v>960.208</v>
      </c>
      <c r="G171" s="37" t="n">
        <v/>
      </c>
      <c r="H171" s="37" t="n">
        <v/>
      </c>
      <c r="I171" s="37" t="n">
        <v/>
      </c>
      <c r="J171" s="37" t="n">
        <v/>
      </c>
      <c r="K171" s="37" t="n"/>
      <c r="L171" s="37" t="n"/>
      <c r="M171" s="37" t="n"/>
      <c r="N171" s="37" t="n"/>
      <c r="O171" s="37" t="n"/>
      <c r="P171" s="37" t="n"/>
      <c r="Q171" s="37" t="n"/>
      <c r="R171" s="37" t="n"/>
      <c r="S171" s="37" t="n"/>
      <c r="T171" s="37" t="n"/>
      <c r="U171" s="37" t="n"/>
      <c r="V171" s="37" t="n"/>
      <c r="W171" s="37" t="n"/>
      <c r="X171" s="37" t="n"/>
      <c r="Y171" s="37" t="n"/>
      <c r="Z171" s="37" t="n"/>
      <c r="AA171" s="37" t="n"/>
      <c r="AB171" s="37" t="n"/>
      <c r="AC171" s="37" t="n"/>
      <c r="AD171" s="37" t="n"/>
      <c r="AE171" s="37" t="n"/>
      <c r="AF171" s="37" t="n"/>
      <c r="AG171" s="37" t="n"/>
      <c r="AH171" s="37" t="n"/>
      <c r="AI171" s="37" t="n"/>
      <c r="AJ171" s="37" t="n"/>
      <c r="AK171" s="37" t="n"/>
      <c r="AL171" s="37" t="n"/>
      <c r="AM171" s="37" t="n"/>
    </row>
    <row r="172" ht="35" customHeight="1" s="173" thickBot="1">
      <c r="A172" s="45" t="inlineStr">
        <is>
          <t>Liabilitas akseptasi pihak berelasi</t>
        </is>
      </c>
      <c r="B172" s="45" t="n"/>
      <c r="C172" s="37" t="n">
        <v/>
      </c>
      <c r="D172" s="37" t="n">
        <v/>
      </c>
      <c r="E172" s="37" t="n">
        <v/>
      </c>
      <c r="F172" s="37" t="n">
        <v>711.629</v>
      </c>
      <c r="G172" s="37" t="n">
        <v>2157.596</v>
      </c>
      <c r="H172" s="37" t="n">
        <v>2160.25</v>
      </c>
      <c r="I172" s="37" t="n">
        <v>2998.823</v>
      </c>
      <c r="J172" s="37" t="n">
        <v>2593.524</v>
      </c>
      <c r="K172" s="37" t="n"/>
      <c r="L172" s="37" t="n"/>
      <c r="M172" s="37" t="n"/>
      <c r="N172" s="37" t="n"/>
      <c r="O172" s="37" t="n"/>
      <c r="P172" s="37" t="n"/>
      <c r="Q172" s="37" t="n"/>
      <c r="R172" s="37" t="n"/>
      <c r="S172" s="37" t="n"/>
      <c r="T172" s="37" t="n"/>
      <c r="U172" s="37" t="n"/>
      <c r="V172" s="37" t="n"/>
      <c r="W172" s="37" t="n"/>
      <c r="X172" s="37" t="n"/>
      <c r="Y172" s="37" t="n"/>
      <c r="Z172" s="37" t="n"/>
      <c r="AA172" s="37" t="n"/>
      <c r="AB172" s="37" t="n"/>
      <c r="AC172" s="37" t="n"/>
      <c r="AD172" s="37" t="n"/>
      <c r="AE172" s="37" t="n"/>
      <c r="AF172" s="37" t="n"/>
      <c r="AG172" s="37" t="n"/>
      <c r="AH172" s="37" t="n"/>
      <c r="AI172" s="37" t="n"/>
      <c r="AJ172" s="37" t="n"/>
      <c r="AK172" s="37" t="n"/>
      <c r="AL172" s="37" t="n"/>
      <c r="AM172" s="37" t="n"/>
    </row>
    <row r="173" ht="35" customHeight="1" s="173" thickBot="1">
      <c r="A173" s="45" t="inlineStr">
        <is>
          <t>Liabilitas akseptasi pihak ketiga</t>
        </is>
      </c>
      <c r="B173" s="45" t="n"/>
      <c r="C173" s="37" t="n">
        <v/>
      </c>
      <c r="D173" s="37" t="n">
        <v/>
      </c>
      <c r="E173" s="37" t="n">
        <v/>
      </c>
      <c r="F173" s="37" t="n">
        <v>248.579</v>
      </c>
      <c r="G173" s="37" t="n">
        <v>199.232</v>
      </c>
      <c r="H173" s="37" t="n">
        <v>163.383</v>
      </c>
      <c r="I173" s="37" t="n">
        <v>163.558</v>
      </c>
      <c r="J173" s="37" t="n">
        <v>621.016</v>
      </c>
      <c r="K173" s="37" t="n"/>
      <c r="L173" s="37" t="n"/>
      <c r="M173" s="37" t="n"/>
      <c r="N173" s="37" t="n"/>
      <c r="O173" s="37" t="n"/>
      <c r="P173" s="37" t="n"/>
      <c r="Q173" s="37" t="n"/>
      <c r="R173" s="37" t="n"/>
      <c r="S173" s="37" t="n"/>
      <c r="T173" s="37" t="n"/>
      <c r="U173" s="37" t="n"/>
      <c r="V173" s="37" t="n"/>
      <c r="W173" s="37" t="n"/>
      <c r="X173" s="37" t="n"/>
      <c r="Y173" s="37" t="n"/>
      <c r="Z173" s="37" t="n"/>
      <c r="AA173" s="37" t="n"/>
      <c r="AB173" s="37" t="n"/>
      <c r="AC173" s="37" t="n"/>
      <c r="AD173" s="37" t="n"/>
      <c r="AE173" s="37" t="n"/>
      <c r="AF173" s="37" t="n"/>
      <c r="AG173" s="37" t="n"/>
      <c r="AH173" s="37" t="n"/>
      <c r="AI173" s="37" t="n"/>
      <c r="AJ173" s="37" t="n"/>
      <c r="AK173" s="37" t="n"/>
      <c r="AL173" s="37" t="n"/>
      <c r="AM173" s="37" t="n"/>
    </row>
    <row r="174" hidden="1" ht="18" customHeight="1" s="173" thickBot="1">
      <c r="A174" s="39" t="inlineStr">
        <is>
          <t>Utang usaha</t>
        </is>
      </c>
      <c r="B174" s="39" t="n"/>
      <c r="C174" s="37" t="inlineStr"/>
      <c r="D174" s="37" t="inlineStr"/>
      <c r="E174" s="37" t="inlineStr"/>
      <c r="F174" s="37" t="inlineStr"/>
      <c r="G174" s="37" t="inlineStr"/>
      <c r="H174" s="37" t="inlineStr"/>
      <c r="I174" s="37" t="inlineStr"/>
      <c r="J174" s="37" t="inlineStr"/>
      <c r="K174" s="37" t="n"/>
      <c r="L174" s="37" t="n"/>
      <c r="M174" s="37" t="n"/>
      <c r="N174" s="37" t="n"/>
      <c r="O174" s="37" t="n"/>
      <c r="P174" s="37" t="n"/>
      <c r="Q174" s="37" t="n"/>
      <c r="R174" s="37" t="n"/>
      <c r="S174" s="37" t="n"/>
      <c r="T174" s="37" t="n"/>
      <c r="U174" s="37" t="n"/>
      <c r="V174" s="37" t="n"/>
      <c r="W174" s="37" t="n"/>
      <c r="X174" s="37" t="n"/>
      <c r="Y174" s="37" t="n"/>
      <c r="Z174" s="37" t="n"/>
      <c r="AA174" s="37" t="n"/>
      <c r="AB174" s="37" t="n"/>
      <c r="AC174" s="37" t="n"/>
      <c r="AD174" s="37" t="n"/>
      <c r="AE174" s="37" t="n"/>
      <c r="AF174" s="37" t="n"/>
      <c r="AG174" s="37" t="n"/>
      <c r="AH174" s="37" t="n"/>
      <c r="AI174" s="37" t="n"/>
      <c r="AJ174" s="37" t="n"/>
      <c r="AK174" s="37" t="n"/>
      <c r="AL174" s="37" t="n"/>
      <c r="AM174" s="37" t="n"/>
    </row>
    <row r="175" hidden="1" ht="18" customHeight="1" s="173" thickBot="1">
      <c r="A175" s="39" t="inlineStr">
        <is>
          <t>Uang muka dan angsuran</t>
        </is>
      </c>
      <c r="B175" s="39" t="n"/>
      <c r="C175" s="37" t="inlineStr"/>
      <c r="D175" s="37" t="inlineStr"/>
      <c r="E175" s="37" t="inlineStr"/>
      <c r="F175" s="37" t="inlineStr"/>
      <c r="G175" s="37" t="inlineStr"/>
      <c r="H175" s="37" t="inlineStr"/>
      <c r="I175" s="37" t="inlineStr"/>
      <c r="J175" s="37" t="inlineStr"/>
      <c r="K175" s="37" t="n"/>
      <c r="L175" s="37" t="n"/>
      <c r="M175" s="37" t="n"/>
      <c r="N175" s="37" t="n"/>
      <c r="O175" s="37" t="n"/>
      <c r="P175" s="37" t="n"/>
      <c r="Q175" s="37" t="n"/>
      <c r="R175" s="37" t="n"/>
      <c r="S175" s="37" t="n"/>
      <c r="T175" s="37" t="n"/>
      <c r="U175" s="37" t="n"/>
      <c r="V175" s="37" t="n"/>
      <c r="W175" s="37" t="n"/>
      <c r="X175" s="37" t="n"/>
      <c r="Y175" s="37" t="n"/>
      <c r="Z175" s="37" t="n"/>
      <c r="AA175" s="37" t="n"/>
      <c r="AB175" s="37" t="n"/>
      <c r="AC175" s="37" t="n"/>
      <c r="AD175" s="37" t="n"/>
      <c r="AE175" s="37" t="n"/>
      <c r="AF175" s="37" t="n"/>
      <c r="AG175" s="37" t="n"/>
      <c r="AH175" s="37" t="n"/>
      <c r="AI175" s="37" t="n"/>
      <c r="AJ175" s="37" t="n"/>
      <c r="AK175" s="37" t="n"/>
      <c r="AL175" s="37" t="n"/>
      <c r="AM175" s="37" t="n"/>
    </row>
    <row r="176" hidden="1" ht="18" customHeight="1" s="173" thickBot="1">
      <c r="A176" s="39" t="inlineStr">
        <is>
          <t>Utang dividen</t>
        </is>
      </c>
      <c r="B176" s="39" t="n"/>
      <c r="C176" s="37" t="inlineStr"/>
      <c r="D176" s="37" t="inlineStr"/>
      <c r="E176" s="37" t="inlineStr"/>
      <c r="F176" s="37" t="inlineStr"/>
      <c r="G176" s="37" t="inlineStr"/>
      <c r="H176" s="37" t="inlineStr"/>
      <c r="I176" s="37" t="inlineStr"/>
      <c r="J176" s="37" t="inlineStr"/>
      <c r="K176" s="37" t="n"/>
      <c r="L176" s="37" t="n"/>
      <c r="M176" s="37" t="n"/>
      <c r="N176" s="37" t="n"/>
      <c r="O176" s="37" t="n"/>
      <c r="P176" s="37" t="n"/>
      <c r="Q176" s="37" t="n"/>
      <c r="R176" s="37" t="n"/>
      <c r="S176" s="37" t="n"/>
      <c r="T176" s="37" t="n"/>
      <c r="U176" s="37" t="n"/>
      <c r="V176" s="37" t="n"/>
      <c r="W176" s="37" t="n"/>
      <c r="X176" s="37" t="n"/>
      <c r="Y176" s="37" t="n"/>
      <c r="Z176" s="37" t="n"/>
      <c r="AA176" s="37" t="n"/>
      <c r="AB176" s="37" t="n"/>
      <c r="AC176" s="37" t="n"/>
      <c r="AD176" s="37" t="n"/>
      <c r="AE176" s="37" t="n"/>
      <c r="AF176" s="37" t="n"/>
      <c r="AG176" s="37" t="n"/>
      <c r="AH176" s="37" t="n"/>
      <c r="AI176" s="37" t="n"/>
      <c r="AJ176" s="37" t="n"/>
      <c r="AK176" s="37" t="n"/>
      <c r="AL176" s="37" t="n"/>
      <c r="AM176" s="37" t="n"/>
    </row>
    <row r="177" hidden="1" ht="18" customHeight="1" s="173" thickBot="1">
      <c r="A177" s="39" t="inlineStr">
        <is>
          <t>Utang dealer</t>
        </is>
      </c>
      <c r="B177" s="39" t="n"/>
      <c r="C177" s="37" t="inlineStr"/>
      <c r="D177" s="37" t="inlineStr"/>
      <c r="E177" s="37" t="inlineStr"/>
      <c r="F177" s="37" t="inlineStr"/>
      <c r="G177" s="37" t="inlineStr"/>
      <c r="H177" s="37" t="inlineStr"/>
      <c r="I177" s="37" t="inlineStr"/>
      <c r="J177" s="37" t="inlineStr"/>
      <c r="K177" s="37" t="n"/>
      <c r="L177" s="37" t="n"/>
      <c r="M177" s="37" t="n"/>
      <c r="N177" s="37" t="n"/>
      <c r="O177" s="37" t="n"/>
      <c r="P177" s="37" t="n"/>
      <c r="Q177" s="37" t="n"/>
      <c r="R177" s="37" t="n"/>
      <c r="S177" s="37" t="n"/>
      <c r="T177" s="37" t="n"/>
      <c r="U177" s="37" t="n"/>
      <c r="V177" s="37" t="n"/>
      <c r="W177" s="37" t="n"/>
      <c r="X177" s="37" t="n"/>
      <c r="Y177" s="37" t="n"/>
      <c r="Z177" s="37" t="n"/>
      <c r="AA177" s="37" t="n"/>
      <c r="AB177" s="37" t="n"/>
      <c r="AC177" s="37" t="n"/>
      <c r="AD177" s="37" t="n"/>
      <c r="AE177" s="37" t="n"/>
      <c r="AF177" s="37" t="n"/>
      <c r="AG177" s="37" t="n"/>
      <c r="AH177" s="37" t="n"/>
      <c r="AI177" s="37" t="n"/>
      <c r="AJ177" s="37" t="n"/>
      <c r="AK177" s="37" t="n"/>
      <c r="AL177" s="37" t="n"/>
      <c r="AM177" s="37" t="n"/>
    </row>
    <row r="178" ht="18" customHeight="1" s="173" thickBot="1">
      <c r="A178" s="42" t="inlineStr">
        <is>
          <t>Pinjaman yang diterima</t>
        </is>
      </c>
      <c r="B178" s="42" t="n"/>
      <c r="C178" s="34" t="n"/>
      <c r="D178" s="34" t="n"/>
      <c r="E178" s="34" t="n"/>
      <c r="F178" s="34" t="n"/>
      <c r="G178" s="34" t="n"/>
      <c r="H178" s="34" t="n"/>
      <c r="I178" s="34" t="n"/>
      <c r="J178" s="34" t="n"/>
      <c r="K178" s="34" t="n"/>
      <c r="L178" s="34" t="n"/>
      <c r="M178" s="34" t="n"/>
      <c r="N178" s="34" t="n"/>
      <c r="O178" s="34" t="n"/>
      <c r="P178" s="34" t="n"/>
      <c r="Q178" s="34" t="n"/>
      <c r="R178" s="34" t="n"/>
      <c r="S178" s="34" t="n"/>
      <c r="T178" s="34" t="n"/>
      <c r="U178" s="34" t="n"/>
      <c r="V178" s="34" t="n"/>
      <c r="W178" s="34" t="n"/>
      <c r="X178" s="34" t="n"/>
      <c r="Y178" s="34" t="n"/>
      <c r="Z178" s="34" t="n"/>
      <c r="AA178" s="34" t="n"/>
      <c r="AB178" s="34" t="n"/>
      <c r="AC178" s="34" t="n"/>
      <c r="AD178" s="34" t="n"/>
      <c r="AE178" s="34" t="n"/>
      <c r="AF178" s="34" t="n"/>
      <c r="AG178" s="34" t="n"/>
      <c r="AH178" s="34" t="n"/>
      <c r="AI178" s="34" t="n"/>
      <c r="AJ178" s="34" t="n"/>
      <c r="AK178" s="34" t="n"/>
      <c r="AL178" s="34" t="n"/>
      <c r="AM178" s="34" t="n"/>
    </row>
    <row r="179" ht="35" customHeight="1" s="173" thickBot="1">
      <c r="A179" s="45" t="inlineStr">
        <is>
          <t>Pinjaman yang diterima pihak ketiga</t>
        </is>
      </c>
      <c r="B179" s="45" t="n"/>
      <c r="C179" s="37" t="n">
        <v>7386.939</v>
      </c>
      <c r="D179" s="37" t="n">
        <v>6868.795</v>
      </c>
      <c r="E179" s="37" t="n">
        <v>8233.407999999999</v>
      </c>
      <c r="F179" s="37" t="n">
        <v>6550.344</v>
      </c>
      <c r="G179" s="37" t="n">
        <v>7653.862</v>
      </c>
      <c r="H179" s="37" t="n">
        <v>12634.699</v>
      </c>
      <c r="I179" s="37" t="n">
        <v>26961.36</v>
      </c>
      <c r="J179" s="37" t="n">
        <v>26063.929</v>
      </c>
      <c r="K179" s="37" t="n"/>
      <c r="L179" s="37" t="n"/>
      <c r="M179" s="37" t="n"/>
      <c r="N179" s="37" t="n"/>
      <c r="O179" s="37" t="n"/>
      <c r="P179" s="37" t="n"/>
      <c r="Q179" s="37" t="n"/>
      <c r="R179" s="37" t="n"/>
      <c r="S179" s="37" t="n"/>
      <c r="T179" s="37" t="n"/>
      <c r="U179" s="37" t="n"/>
      <c r="V179" s="37" t="n"/>
      <c r="W179" s="37" t="n"/>
      <c r="X179" s="37" t="n"/>
      <c r="Y179" s="37" t="n"/>
      <c r="Z179" s="37" t="n"/>
      <c r="AA179" s="37" t="n"/>
      <c r="AB179" s="37" t="n"/>
      <c r="AC179" s="37" t="n"/>
      <c r="AD179" s="37" t="n"/>
      <c r="AE179" s="37" t="n"/>
      <c r="AF179" s="37" t="n"/>
      <c r="AG179" s="37" t="n"/>
      <c r="AH179" s="37" t="n"/>
      <c r="AI179" s="37" t="n"/>
      <c r="AJ179" s="37" t="n"/>
      <c r="AK179" s="37" t="n"/>
      <c r="AL179" s="37" t="n"/>
      <c r="AM179" s="37" t="n"/>
    </row>
    <row r="180" ht="35" customHeight="1" s="173" thickBot="1">
      <c r="A180" s="45" t="inlineStr">
        <is>
          <t>Pinjaman yang diterima pihak berelasi</t>
        </is>
      </c>
      <c r="B180" s="45" t="n"/>
      <c r="C180" s="37" t="n">
        <v>1078.5</v>
      </c>
      <c r="D180" s="37" t="n">
        <v>31193.978</v>
      </c>
      <c r="E180" s="37" t="n">
        <v>22852.789</v>
      </c>
      <c r="F180" s="37" t="n">
        <v>28214.392</v>
      </c>
      <c r="G180" s="37" t="n">
        <v>37257.744</v>
      </c>
      <c r="H180" s="37" t="n">
        <v>18569.798</v>
      </c>
      <c r="I180" s="37" t="n">
        <v>22452.525</v>
      </c>
      <c r="J180" s="37" t="n">
        <v>12506.25</v>
      </c>
      <c r="K180" s="37" t="n"/>
      <c r="L180" s="37" t="n"/>
      <c r="M180" s="37" t="n"/>
      <c r="N180" s="37" t="n"/>
      <c r="O180" s="37" t="n"/>
      <c r="P180" s="37" t="n"/>
      <c r="Q180" s="37" t="n"/>
      <c r="R180" s="37" t="n"/>
      <c r="S180" s="37" t="n"/>
      <c r="T180" s="37" t="n"/>
      <c r="U180" s="37" t="n"/>
      <c r="V180" s="37" t="n"/>
      <c r="W180" s="37" t="n"/>
      <c r="X180" s="37" t="n"/>
      <c r="Y180" s="37" t="n"/>
      <c r="Z180" s="37" t="n"/>
      <c r="AA180" s="37" t="n"/>
      <c r="AB180" s="37" t="n"/>
      <c r="AC180" s="37" t="n"/>
      <c r="AD180" s="37" t="n"/>
      <c r="AE180" s="37" t="n"/>
      <c r="AF180" s="37" t="n"/>
      <c r="AG180" s="37" t="n"/>
      <c r="AH180" s="37" t="n"/>
      <c r="AI180" s="37" t="n"/>
      <c r="AJ180" s="37" t="n"/>
      <c r="AK180" s="37" t="n"/>
      <c r="AL180" s="37" t="n"/>
      <c r="AM180" s="37" t="n"/>
    </row>
    <row r="181" hidden="1" ht="52" customHeight="1" s="173" thickBot="1">
      <c r="A181" s="45" t="inlineStr">
        <is>
          <t>Pinjaman yang diterima utang pada lembaga kliring dan penjaminan</t>
        </is>
      </c>
      <c r="B181" s="45" t="n"/>
      <c r="C181" s="37" t="inlineStr"/>
      <c r="D181" s="37" t="inlineStr"/>
      <c r="E181" s="37" t="inlineStr"/>
      <c r="F181" s="37" t="inlineStr"/>
      <c r="G181" s="37" t="inlineStr"/>
      <c r="H181" s="37" t="inlineStr"/>
      <c r="I181" s="37" t="inlineStr"/>
      <c r="J181" s="37" t="inlineStr"/>
      <c r="K181" s="37" t="n"/>
      <c r="L181" s="37" t="n"/>
      <c r="M181" s="37" t="n"/>
      <c r="N181" s="37" t="n"/>
      <c r="O181" s="37" t="n"/>
      <c r="P181" s="37" t="n"/>
      <c r="Q181" s="37" t="n"/>
      <c r="R181" s="37" t="n"/>
      <c r="S181" s="37" t="n"/>
      <c r="T181" s="37" t="n"/>
      <c r="U181" s="37" t="n"/>
      <c r="V181" s="37" t="n"/>
      <c r="W181" s="37" t="n"/>
      <c r="X181" s="37" t="n"/>
      <c r="Y181" s="37" t="n"/>
      <c r="Z181" s="37" t="n"/>
      <c r="AA181" s="37" t="n"/>
      <c r="AB181" s="37" t="n"/>
      <c r="AC181" s="37" t="n"/>
      <c r="AD181" s="37" t="n"/>
      <c r="AE181" s="37" t="n"/>
      <c r="AF181" s="37" t="n"/>
      <c r="AG181" s="37" t="n"/>
      <c r="AH181" s="37" t="n"/>
      <c r="AI181" s="37" t="n"/>
      <c r="AJ181" s="37" t="n"/>
      <c r="AK181" s="37" t="n"/>
      <c r="AL181" s="37" t="n"/>
      <c r="AM181" s="37" t="n"/>
    </row>
    <row r="182" ht="18" customHeight="1" s="173" thickBot="1">
      <c r="A182" s="42" t="inlineStr">
        <is>
          <t>Efek yang diterbitkan</t>
        </is>
      </c>
      <c r="B182" s="42" t="n"/>
      <c r="C182" s="34" t="n"/>
      <c r="D182" s="34" t="n"/>
      <c r="E182" s="34" t="n"/>
      <c r="F182" s="34" t="n"/>
      <c r="G182" s="34" t="n"/>
      <c r="H182" s="34" t="n"/>
      <c r="I182" s="34" t="n"/>
      <c r="J182" s="34" t="n"/>
      <c r="K182" s="34" t="n"/>
      <c r="L182" s="34" t="n"/>
      <c r="M182" s="34" t="n"/>
      <c r="N182" s="34" t="n"/>
      <c r="O182" s="34" t="n"/>
      <c r="P182" s="34" t="n"/>
      <c r="Q182" s="34" t="n"/>
      <c r="R182" s="34" t="n"/>
      <c r="S182" s="34" t="n"/>
      <c r="T182" s="34" t="n"/>
      <c r="U182" s="34" t="n"/>
      <c r="V182" s="34" t="n"/>
      <c r="W182" s="34" t="n"/>
      <c r="X182" s="34" t="n"/>
      <c r="Y182" s="34" t="n"/>
      <c r="Z182" s="34" t="n"/>
      <c r="AA182" s="34" t="n"/>
      <c r="AB182" s="34" t="n"/>
      <c r="AC182" s="34" t="n"/>
      <c r="AD182" s="34" t="n"/>
      <c r="AE182" s="34" t="n"/>
      <c r="AF182" s="34" t="n"/>
      <c r="AG182" s="34" t="n"/>
      <c r="AH182" s="34" t="n"/>
      <c r="AI182" s="34" t="n"/>
      <c r="AJ182" s="34" t="n"/>
      <c r="AK182" s="34" t="n"/>
      <c r="AL182" s="34" t="n"/>
      <c r="AM182" s="34" t="n"/>
    </row>
    <row r="183" hidden="1" ht="18" customHeight="1" s="173" thickBot="1">
      <c r="A183" s="45" t="inlineStr">
        <is>
          <t>Utang obligasi</t>
        </is>
      </c>
      <c r="B183" s="45" t="n"/>
      <c r="C183" s="37" t="n"/>
      <c r="D183" s="37" t="n"/>
      <c r="E183" s="37" t="n"/>
      <c r="F183" s="37" t="n"/>
      <c r="G183" s="37" t="n"/>
      <c r="H183" s="37" t="n"/>
      <c r="I183" s="37" t="n"/>
      <c r="J183" s="37" t="n"/>
      <c r="K183" s="37" t="n"/>
      <c r="L183" s="37" t="n"/>
      <c r="M183" s="37" t="n"/>
      <c r="N183" s="37" t="n"/>
      <c r="O183" s="37" t="n"/>
      <c r="P183" s="37" t="n"/>
      <c r="Q183" s="37" t="n"/>
      <c r="R183" s="37" t="n"/>
      <c r="S183" s="37" t="n"/>
      <c r="T183" s="37" t="n"/>
      <c r="U183" s="37" t="n"/>
      <c r="V183" s="37" t="n"/>
      <c r="W183" s="37" t="n"/>
      <c r="X183" s="37" t="n"/>
      <c r="Y183" s="37" t="n"/>
      <c r="Z183" s="37" t="n"/>
      <c r="AA183" s="37" t="n"/>
      <c r="AB183" s="37" t="n"/>
      <c r="AC183" s="37" t="n"/>
      <c r="AD183" s="37" t="n"/>
      <c r="AE183" s="37" t="n"/>
      <c r="AF183" s="37" t="n"/>
      <c r="AG183" s="37" t="n"/>
      <c r="AH183" s="37" t="n"/>
      <c r="AI183" s="37" t="n"/>
      <c r="AJ183" s="37" t="n"/>
      <c r="AK183" s="37" t="n"/>
      <c r="AL183" s="37" t="n"/>
      <c r="AM183" s="37" t="n"/>
    </row>
    <row r="184" hidden="1" ht="18" customHeight="1" s="173" thickBot="1">
      <c r="A184" s="45" t="inlineStr">
        <is>
          <t>Sukuk</t>
        </is>
      </c>
      <c r="B184" s="45" t="n"/>
      <c r="C184" s="37" t="n">
        <v/>
      </c>
      <c r="D184" s="37" t="n">
        <v/>
      </c>
      <c r="E184" s="37" t="n">
        <v/>
      </c>
      <c r="F184" s="37" t="inlineStr"/>
      <c r="G184" s="37" t="inlineStr"/>
      <c r="H184" s="37" t="inlineStr"/>
      <c r="I184" s="37" t="inlineStr"/>
      <c r="J184" s="37" t="inlineStr"/>
      <c r="K184" s="37" t="n"/>
      <c r="L184" s="37" t="n"/>
      <c r="M184" s="37" t="n"/>
      <c r="N184" s="37" t="n"/>
      <c r="O184" s="37" t="n"/>
      <c r="P184" s="37" t="n"/>
      <c r="Q184" s="37" t="n"/>
      <c r="R184" s="37" t="n"/>
      <c r="S184" s="37" t="n"/>
      <c r="T184" s="37" t="n"/>
      <c r="U184" s="37" t="n"/>
      <c r="V184" s="37" t="n"/>
      <c r="W184" s="37" t="n"/>
      <c r="X184" s="37" t="n"/>
      <c r="Y184" s="37" t="n"/>
      <c r="Z184" s="37" t="n"/>
      <c r="AA184" s="37" t="n"/>
      <c r="AB184" s="37" t="n"/>
      <c r="AC184" s="37" t="n"/>
      <c r="AD184" s="37" t="n"/>
      <c r="AE184" s="37" t="n"/>
      <c r="AF184" s="37" t="n"/>
      <c r="AG184" s="37" t="n"/>
      <c r="AH184" s="37" t="n"/>
      <c r="AI184" s="37" t="n"/>
      <c r="AJ184" s="37" t="n"/>
      <c r="AK184" s="37" t="n"/>
      <c r="AL184" s="37" t="n"/>
      <c r="AM184" s="37" t="n"/>
    </row>
    <row r="185" hidden="1" ht="18" customHeight="1" s="173" thickBot="1">
      <c r="A185" s="45" t="inlineStr">
        <is>
          <t>Obligasi subordinasi</t>
        </is>
      </c>
      <c r="B185" s="45" t="n"/>
      <c r="C185" s="37" t="n">
        <v/>
      </c>
      <c r="D185" s="37" t="n">
        <v/>
      </c>
      <c r="E185" s="37" t="n">
        <v/>
      </c>
      <c r="F185" s="37" t="inlineStr"/>
      <c r="G185" s="37" t="inlineStr"/>
      <c r="H185" s="37" t="inlineStr"/>
      <c r="I185" s="37" t="inlineStr"/>
      <c r="J185" s="37" t="inlineStr"/>
      <c r="K185" s="37" t="n"/>
      <c r="L185" s="37" t="n"/>
      <c r="M185" s="37" t="n"/>
      <c r="N185" s="37" t="n"/>
      <c r="O185" s="37" t="n"/>
      <c r="P185" s="37" t="n"/>
      <c r="Q185" s="37" t="n"/>
      <c r="R185" s="37" t="n"/>
      <c r="S185" s="37" t="n"/>
      <c r="T185" s="37" t="n"/>
      <c r="U185" s="37" t="n"/>
      <c r="V185" s="37" t="n"/>
      <c r="W185" s="37" t="n"/>
      <c r="X185" s="37" t="n"/>
      <c r="Y185" s="37" t="n"/>
      <c r="Z185" s="37" t="n"/>
      <c r="AA185" s="37" t="n"/>
      <c r="AB185" s="37" t="n"/>
      <c r="AC185" s="37" t="n"/>
      <c r="AD185" s="37" t="n"/>
      <c r="AE185" s="37" t="n"/>
      <c r="AF185" s="37" t="n"/>
      <c r="AG185" s="37" t="n"/>
      <c r="AH185" s="37" t="n"/>
      <c r="AI185" s="37" t="n"/>
      <c r="AJ185" s="37" t="n"/>
      <c r="AK185" s="37" t="n"/>
      <c r="AL185" s="37" t="n"/>
      <c r="AM185" s="37" t="n"/>
    </row>
    <row r="186" hidden="1" ht="18" customHeight="1" s="173" thickBot="1">
      <c r="A186" s="45" t="inlineStr">
        <is>
          <t>Surat utang jangka menengah</t>
        </is>
      </c>
      <c r="B186" s="45" t="n"/>
      <c r="C186" s="37" t="n">
        <v/>
      </c>
      <c r="D186" s="37" t="n">
        <v/>
      </c>
      <c r="E186" s="37" t="n">
        <v/>
      </c>
      <c r="F186" s="37" t="inlineStr"/>
      <c r="G186" s="37" t="inlineStr"/>
      <c r="H186" s="37" t="inlineStr"/>
      <c r="I186" s="37" t="inlineStr"/>
      <c r="J186" s="37" t="inlineStr"/>
      <c r="K186" s="37" t="n"/>
      <c r="L186" s="37" t="n"/>
      <c r="M186" s="37" t="n"/>
      <c r="N186" s="37" t="n"/>
      <c r="O186" s="37" t="n"/>
      <c r="P186" s="37" t="n"/>
      <c r="Q186" s="37" t="n"/>
      <c r="R186" s="37" t="n"/>
      <c r="S186" s="37" t="n"/>
      <c r="T186" s="37" t="n"/>
      <c r="U186" s="37" t="n"/>
      <c r="V186" s="37" t="n"/>
      <c r="W186" s="37" t="n"/>
      <c r="X186" s="37" t="n"/>
      <c r="Y186" s="37" t="n"/>
      <c r="Z186" s="37" t="n"/>
      <c r="AA186" s="37" t="n"/>
      <c r="AB186" s="37" t="n"/>
      <c r="AC186" s="37" t="n"/>
      <c r="AD186" s="37" t="n"/>
      <c r="AE186" s="37" t="n"/>
      <c r="AF186" s="37" t="n"/>
      <c r="AG186" s="37" t="n"/>
      <c r="AH186" s="37" t="n"/>
      <c r="AI186" s="37" t="n"/>
      <c r="AJ186" s="37" t="n"/>
      <c r="AK186" s="37" t="n"/>
      <c r="AL186" s="37" t="n"/>
      <c r="AM186" s="37" t="n"/>
    </row>
    <row r="187" hidden="1" ht="18" customHeight="1" s="173" thickBot="1">
      <c r="A187" s="45" t="inlineStr">
        <is>
          <t>Efek yang diterbitkan lainnya</t>
        </is>
      </c>
      <c r="B187" s="45" t="n"/>
      <c r="C187" s="37" t="inlineStr"/>
      <c r="D187" s="37" t="inlineStr"/>
      <c r="E187" s="37" t="inlineStr"/>
      <c r="F187" s="37" t="inlineStr"/>
      <c r="G187" s="37" t="inlineStr"/>
      <c r="H187" s="37" t="inlineStr"/>
      <c r="I187" s="37" t="inlineStr"/>
      <c r="J187" s="37" t="inlineStr"/>
      <c r="K187" s="37" t="n"/>
      <c r="L187" s="37" t="n"/>
      <c r="M187" s="37" t="n"/>
      <c r="N187" s="37" t="n"/>
      <c r="O187" s="37" t="n"/>
      <c r="P187" s="37" t="n"/>
      <c r="Q187" s="37" t="n"/>
      <c r="R187" s="37" t="n"/>
      <c r="S187" s="37" t="n"/>
      <c r="T187" s="37" t="n"/>
      <c r="U187" s="37" t="n"/>
      <c r="V187" s="37" t="n"/>
      <c r="W187" s="37" t="n"/>
      <c r="X187" s="37" t="n"/>
      <c r="Y187" s="37" t="n"/>
      <c r="Z187" s="37" t="n"/>
      <c r="AA187" s="37" t="n"/>
      <c r="AB187" s="37" t="n"/>
      <c r="AC187" s="37" t="n"/>
      <c r="AD187" s="37" t="n"/>
      <c r="AE187" s="37" t="n"/>
      <c r="AF187" s="37" t="n"/>
      <c r="AG187" s="37" t="n"/>
      <c r="AH187" s="37" t="n"/>
      <c r="AI187" s="37" t="n"/>
      <c r="AJ187" s="37" t="n"/>
      <c r="AK187" s="37" t="n"/>
      <c r="AL187" s="37" t="n"/>
      <c r="AM187" s="37" t="n"/>
    </row>
    <row r="188" hidden="1" ht="18" customHeight="1" s="173" thickBot="1">
      <c r="A188" s="39" t="inlineStr">
        <is>
          <t>Liabilitas kontrak asuransi</t>
        </is>
      </c>
      <c r="B188" s="39" t="n"/>
      <c r="C188" s="37" t="inlineStr"/>
      <c r="D188" s="37" t="inlineStr"/>
      <c r="E188" s="37" t="inlineStr"/>
      <c r="F188" s="37" t="inlineStr"/>
      <c r="G188" s="37" t="inlineStr"/>
      <c r="H188" s="37" t="inlineStr"/>
      <c r="I188" s="37" t="inlineStr"/>
      <c r="J188" s="37" t="inlineStr"/>
      <c r="K188" s="37" t="n"/>
      <c r="L188" s="37" t="n"/>
      <c r="M188" s="37" t="n"/>
      <c r="N188" s="37" t="n"/>
      <c r="O188" s="37" t="n"/>
      <c r="P188" s="37" t="n"/>
      <c r="Q188" s="37" t="n"/>
      <c r="R188" s="37" t="n"/>
      <c r="S188" s="37" t="n"/>
      <c r="T188" s="37" t="n"/>
      <c r="U188" s="37" t="n"/>
      <c r="V188" s="37" t="n"/>
      <c r="W188" s="37" t="n"/>
      <c r="X188" s="37" t="n"/>
      <c r="Y188" s="37" t="n"/>
      <c r="Z188" s="37" t="n"/>
      <c r="AA188" s="37" t="n"/>
      <c r="AB188" s="37" t="n"/>
      <c r="AC188" s="37" t="n"/>
      <c r="AD188" s="37" t="n"/>
      <c r="AE188" s="37" t="n"/>
      <c r="AF188" s="37" t="n"/>
      <c r="AG188" s="37" t="n"/>
      <c r="AH188" s="37" t="n"/>
      <c r="AI188" s="37" t="n"/>
      <c r="AJ188" s="37" t="n"/>
      <c r="AK188" s="37" t="n"/>
      <c r="AL188" s="37" t="n"/>
      <c r="AM188" s="37" t="n"/>
    </row>
    <row r="189" hidden="1" ht="18" customHeight="1" s="173" thickBot="1">
      <c r="A189" s="39" t="inlineStr">
        <is>
          <t>Utang perusahaan efek</t>
        </is>
      </c>
      <c r="B189" s="39" t="n"/>
      <c r="C189" s="37" t="inlineStr"/>
      <c r="D189" s="37" t="inlineStr"/>
      <c r="E189" s="37" t="inlineStr"/>
      <c r="F189" s="37" t="inlineStr"/>
      <c r="G189" s="37" t="inlineStr"/>
      <c r="H189" s="37" t="inlineStr"/>
      <c r="I189" s="37" t="inlineStr"/>
      <c r="J189" s="37" t="inlineStr"/>
      <c r="K189" s="37" t="n"/>
      <c r="L189" s="37" t="n"/>
      <c r="M189" s="37" t="n"/>
      <c r="N189" s="37" t="n"/>
      <c r="O189" s="37" t="n"/>
      <c r="P189" s="37" t="n"/>
      <c r="Q189" s="37" t="n"/>
      <c r="R189" s="37" t="n"/>
      <c r="S189" s="37" t="n"/>
      <c r="T189" s="37" t="n"/>
      <c r="U189" s="37" t="n"/>
      <c r="V189" s="37" t="n"/>
      <c r="W189" s="37" t="n"/>
      <c r="X189" s="37" t="n"/>
      <c r="Y189" s="37" t="n"/>
      <c r="Z189" s="37" t="n"/>
      <c r="AA189" s="37" t="n"/>
      <c r="AB189" s="37" t="n"/>
      <c r="AC189" s="37" t="n"/>
      <c r="AD189" s="37" t="n"/>
      <c r="AE189" s="37" t="n"/>
      <c r="AF189" s="37" t="n"/>
      <c r="AG189" s="37" t="n"/>
      <c r="AH189" s="37" t="n"/>
      <c r="AI189" s="37" t="n"/>
      <c r="AJ189" s="37" t="n"/>
      <c r="AK189" s="37" t="n"/>
      <c r="AL189" s="37" t="n"/>
      <c r="AM189" s="37" t="n"/>
    </row>
    <row r="190" hidden="1" ht="18" customHeight="1" s="173" thickBot="1">
      <c r="A190" s="39" t="inlineStr">
        <is>
          <t>Provisi</t>
        </is>
      </c>
      <c r="B190" s="39" t="n"/>
      <c r="C190" s="37" t="inlineStr"/>
      <c r="D190" s="37" t="inlineStr"/>
      <c r="E190" s="37" t="inlineStr"/>
      <c r="F190" s="37" t="inlineStr"/>
      <c r="G190" s="37" t="inlineStr"/>
      <c r="H190" s="37" t="inlineStr"/>
      <c r="I190" s="37" t="inlineStr"/>
      <c r="J190" s="37" t="inlineStr"/>
      <c r="K190" s="37" t="n"/>
      <c r="L190" s="37" t="n"/>
      <c r="M190" s="37" t="n"/>
      <c r="N190" s="37" t="n"/>
      <c r="O190" s="37" t="n"/>
      <c r="P190" s="37" t="n"/>
      <c r="Q190" s="37" t="n"/>
      <c r="R190" s="37" t="n"/>
      <c r="S190" s="37" t="n"/>
      <c r="T190" s="37" t="n"/>
      <c r="U190" s="37" t="n"/>
      <c r="V190" s="37" t="n"/>
      <c r="W190" s="37" t="n"/>
      <c r="X190" s="37" t="n"/>
      <c r="Y190" s="37" t="n"/>
      <c r="Z190" s="37" t="n"/>
      <c r="AA190" s="37" t="n"/>
      <c r="AB190" s="37" t="n"/>
      <c r="AC190" s="37" t="n"/>
      <c r="AD190" s="37" t="n"/>
      <c r="AE190" s="37" t="n"/>
      <c r="AF190" s="37" t="n"/>
      <c r="AG190" s="37" t="n"/>
      <c r="AH190" s="37" t="n"/>
      <c r="AI190" s="37" t="n"/>
      <c r="AJ190" s="37" t="n"/>
      <c r="AK190" s="37" t="n"/>
      <c r="AL190" s="37" t="n"/>
      <c r="AM190" s="37" t="n"/>
    </row>
    <row r="191" hidden="1" ht="18" customHeight="1" s="173" thickBot="1">
      <c r="A191" s="39" t="inlineStr">
        <is>
          <t>Liabilitas atas kontrak</t>
        </is>
      </c>
      <c r="B191" s="39" t="n"/>
      <c r="C191" s="37" t="n">
        <v/>
      </c>
      <c r="D191" s="37" t="n">
        <v/>
      </c>
      <c r="E191" s="37" t="n">
        <v/>
      </c>
      <c r="F191" s="37" t="inlineStr"/>
      <c r="G191" s="37" t="inlineStr"/>
      <c r="H191" s="37" t="inlineStr"/>
      <c r="I191" s="37" t="inlineStr"/>
      <c r="J191" s="37" t="inlineStr"/>
      <c r="K191" s="37" t="n"/>
      <c r="L191" s="37" t="n"/>
      <c r="M191" s="37" t="n"/>
      <c r="N191" s="37" t="n"/>
      <c r="O191" s="37" t="n"/>
      <c r="P191" s="37" t="n"/>
      <c r="Q191" s="37" t="n"/>
      <c r="R191" s="37" t="n"/>
      <c r="S191" s="37" t="n"/>
      <c r="T191" s="37" t="n"/>
      <c r="U191" s="37" t="n"/>
      <c r="V191" s="37" t="n"/>
      <c r="W191" s="37" t="n"/>
      <c r="X191" s="37" t="n"/>
      <c r="Y191" s="37" t="n"/>
      <c r="Z191" s="37" t="n"/>
      <c r="AA191" s="37" t="n"/>
      <c r="AB191" s="37" t="n"/>
      <c r="AC191" s="37" t="n"/>
      <c r="AD191" s="37" t="n"/>
      <c r="AE191" s="37" t="n"/>
      <c r="AF191" s="37" t="n"/>
      <c r="AG191" s="37" t="n"/>
      <c r="AH191" s="37" t="n"/>
      <c r="AI191" s="37" t="n"/>
      <c r="AJ191" s="37" t="n"/>
      <c r="AK191" s="37" t="n"/>
      <c r="AL191" s="37" t="n"/>
      <c r="AM191" s="37" t="n"/>
    </row>
    <row r="192" hidden="1" ht="18" customHeight="1" s="173" thickBot="1">
      <c r="A192" s="39" t="inlineStr">
        <is>
          <t>Pendapatan ditangguhkan</t>
        </is>
      </c>
      <c r="B192" s="39" t="n"/>
      <c r="C192" s="37" t="inlineStr"/>
      <c r="D192" s="37" t="inlineStr"/>
      <c r="E192" s="37" t="inlineStr"/>
      <c r="F192" s="37" t="inlineStr"/>
      <c r="G192" s="37" t="inlineStr"/>
      <c r="H192" s="37" t="inlineStr"/>
      <c r="I192" s="37" t="inlineStr"/>
      <c r="J192" s="37" t="inlineStr"/>
      <c r="K192" s="37" t="n"/>
      <c r="L192" s="37" t="n"/>
      <c r="M192" s="37" t="n"/>
      <c r="N192" s="37" t="n"/>
      <c r="O192" s="37" t="n"/>
      <c r="P192" s="37" t="n"/>
      <c r="Q192" s="37" t="n"/>
      <c r="R192" s="37" t="n"/>
      <c r="S192" s="37" t="n"/>
      <c r="T192" s="37" t="n"/>
      <c r="U192" s="37" t="n"/>
      <c r="V192" s="37" t="n"/>
      <c r="W192" s="37" t="n"/>
      <c r="X192" s="37" t="n"/>
      <c r="Y192" s="37" t="n"/>
      <c r="Z192" s="37" t="n"/>
      <c r="AA192" s="37" t="n"/>
      <c r="AB192" s="37" t="n"/>
      <c r="AC192" s="37" t="n"/>
      <c r="AD192" s="37" t="n"/>
      <c r="AE192" s="37" t="n"/>
      <c r="AF192" s="37" t="n"/>
      <c r="AG192" s="37" t="n"/>
      <c r="AH192" s="37" t="n"/>
      <c r="AI192" s="37" t="n"/>
      <c r="AJ192" s="37" t="n"/>
      <c r="AK192" s="37" t="n"/>
      <c r="AL192" s="37" t="n"/>
      <c r="AM192" s="37" t="n"/>
    </row>
    <row r="193" hidden="1" ht="18" customHeight="1" s="173" thickBot="1">
      <c r="A193" s="39" t="inlineStr">
        <is>
          <t>Liabilitas sewa pembiayaan</t>
        </is>
      </c>
      <c r="B193" s="39" t="n"/>
      <c r="C193" s="37" t="inlineStr"/>
      <c r="D193" s="37" t="inlineStr"/>
      <c r="E193" s="37" t="inlineStr"/>
      <c r="F193" s="37" t="inlineStr"/>
      <c r="G193" s="37" t="inlineStr"/>
      <c r="H193" s="37" t="inlineStr"/>
      <c r="I193" s="37" t="inlineStr"/>
      <c r="J193" s="37" t="inlineStr"/>
      <c r="K193" s="37" t="n"/>
      <c r="L193" s="37" t="n"/>
      <c r="M193" s="37" t="n"/>
      <c r="N193" s="37" t="n"/>
      <c r="O193" s="37" t="n"/>
      <c r="P193" s="37" t="n"/>
      <c r="Q193" s="37" t="n"/>
      <c r="R193" s="37" t="n"/>
      <c r="S193" s="37" t="n"/>
      <c r="T193" s="37" t="n"/>
      <c r="U193" s="37" t="n"/>
      <c r="V193" s="37" t="n"/>
      <c r="W193" s="37" t="n"/>
      <c r="X193" s="37" t="n"/>
      <c r="Y193" s="37" t="n"/>
      <c r="Z193" s="37" t="n"/>
      <c r="AA193" s="37" t="n"/>
      <c r="AB193" s="37" t="n"/>
      <c r="AC193" s="37" t="n"/>
      <c r="AD193" s="37" t="n"/>
      <c r="AE193" s="37" t="n"/>
      <c r="AF193" s="37" t="n"/>
      <c r="AG193" s="37" t="n"/>
      <c r="AH193" s="37" t="n"/>
      <c r="AI193" s="37" t="n"/>
      <c r="AJ193" s="37" t="n"/>
      <c r="AK193" s="37" t="n"/>
      <c r="AL193" s="37" t="n"/>
      <c r="AM193" s="37" t="n"/>
    </row>
    <row r="194" hidden="1" ht="35" customHeight="1" s="173" thickBot="1">
      <c r="A194" s="39" t="inlineStr">
        <is>
          <t>Estimasi kerugian komitmen dan kontinjensi</t>
        </is>
      </c>
      <c r="B194" s="39" t="n"/>
      <c r="C194" s="37" t="inlineStr"/>
      <c r="D194" s="37" t="inlineStr"/>
      <c r="E194" s="37" t="inlineStr"/>
      <c r="F194" s="37" t="inlineStr"/>
      <c r="G194" s="37" t="inlineStr"/>
      <c r="H194" s="37" t="inlineStr"/>
      <c r="I194" s="37" t="inlineStr"/>
      <c r="J194" s="37" t="inlineStr"/>
      <c r="K194" s="37" t="n"/>
      <c r="L194" s="37" t="n"/>
      <c r="M194" s="37" t="n"/>
      <c r="N194" s="37" t="n"/>
      <c r="O194" s="37" t="n"/>
      <c r="P194" s="37" t="n"/>
      <c r="Q194" s="37" t="n"/>
      <c r="R194" s="37" t="n"/>
      <c r="S194" s="37" t="n"/>
      <c r="T194" s="37" t="n"/>
      <c r="U194" s="37" t="n"/>
      <c r="V194" s="37" t="n"/>
      <c r="W194" s="37" t="n"/>
      <c r="X194" s="37" t="n"/>
      <c r="Y194" s="37" t="n"/>
      <c r="Z194" s="37" t="n"/>
      <c r="AA194" s="37" t="n"/>
      <c r="AB194" s="37" t="n"/>
      <c r="AC194" s="37" t="n"/>
      <c r="AD194" s="37" t="n"/>
      <c r="AE194" s="37" t="n"/>
      <c r="AF194" s="37" t="n"/>
      <c r="AG194" s="37" t="n"/>
      <c r="AH194" s="37" t="n"/>
      <c r="AI194" s="37" t="n"/>
      <c r="AJ194" s="37" t="n"/>
      <c r="AK194" s="37" t="n"/>
      <c r="AL194" s="37" t="n"/>
      <c r="AM194" s="37" t="n"/>
    </row>
    <row r="195" ht="18" customHeight="1" s="173" thickBot="1">
      <c r="A195" s="39" t="inlineStr">
        <is>
          <t>Beban akrual</t>
        </is>
      </c>
      <c r="B195" s="39" t="n"/>
      <c r="C195" s="37" t="n">
        <v>739.48</v>
      </c>
      <c r="D195" s="37" t="n">
        <v>1012.006</v>
      </c>
      <c r="E195" s="37" t="n">
        <v>724.337</v>
      </c>
      <c r="F195" s="37" t="n">
        <v>795.732</v>
      </c>
      <c r="G195" s="37" t="n">
        <v>897.468</v>
      </c>
      <c r="H195" s="37" t="n">
        <v>990.169</v>
      </c>
      <c r="I195" s="37" t="n">
        <v>1174.835</v>
      </c>
      <c r="J195" s="37" t="n">
        <v>1095.12</v>
      </c>
      <c r="K195" s="37" t="n"/>
      <c r="L195" s="37" t="n"/>
      <c r="M195" s="37" t="n"/>
      <c r="N195" s="37" t="n"/>
      <c r="O195" s="37" t="n"/>
      <c r="P195" s="37" t="n"/>
      <c r="Q195" s="37" t="n"/>
      <c r="R195" s="37" t="n"/>
      <c r="S195" s="37" t="n"/>
      <c r="T195" s="37" t="n"/>
      <c r="U195" s="37" t="n"/>
      <c r="V195" s="37" t="n"/>
      <c r="W195" s="37" t="n"/>
      <c r="X195" s="37" t="n"/>
      <c r="Y195" s="37" t="n"/>
      <c r="Z195" s="37" t="n"/>
      <c r="AA195" s="37" t="n"/>
      <c r="AB195" s="37" t="n"/>
      <c r="AC195" s="37" t="n"/>
      <c r="AD195" s="37" t="n"/>
      <c r="AE195" s="37" t="n"/>
      <c r="AF195" s="37" t="n"/>
      <c r="AG195" s="37" t="n"/>
      <c r="AH195" s="37" t="n"/>
      <c r="AI195" s="37" t="n"/>
      <c r="AJ195" s="37" t="n"/>
      <c r="AK195" s="37" t="n"/>
      <c r="AL195" s="37" t="n"/>
      <c r="AM195" s="37" t="n"/>
    </row>
    <row r="196" ht="18" customHeight="1" s="173" thickBot="1">
      <c r="A196" s="39" t="inlineStr">
        <is>
          <t>Utang pajak</t>
        </is>
      </c>
      <c r="B196" s="39" t="n"/>
      <c r="C196" s="37" t="n">
        <v>411.627</v>
      </c>
      <c r="D196" s="37" t="n">
        <v>236.893</v>
      </c>
      <c r="E196" s="37" t="n">
        <v>463.003</v>
      </c>
      <c r="F196" s="37" t="n">
        <v>260.935</v>
      </c>
      <c r="G196" s="37" t="n">
        <v>173.276</v>
      </c>
      <c r="H196" s="37" t="n">
        <v>237.918</v>
      </c>
      <c r="I196" s="37" t="n">
        <v>225.86</v>
      </c>
      <c r="J196" s="37" t="n">
        <v>206.861</v>
      </c>
      <c r="K196" s="37" t="n"/>
      <c r="L196" s="37" t="n"/>
      <c r="M196" s="37" t="n"/>
      <c r="N196" s="37" t="n"/>
      <c r="O196" s="37" t="n"/>
      <c r="P196" s="37" t="n"/>
      <c r="Q196" s="37" t="n"/>
      <c r="R196" s="37" t="n"/>
      <c r="S196" s="37" t="n"/>
      <c r="T196" s="37" t="n"/>
      <c r="U196" s="37" t="n"/>
      <c r="V196" s="37" t="n"/>
      <c r="W196" s="37" t="n"/>
      <c r="X196" s="37" t="n"/>
      <c r="Y196" s="37" t="n"/>
      <c r="Z196" s="37" t="n"/>
      <c r="AA196" s="37" t="n"/>
      <c r="AB196" s="37" t="n"/>
      <c r="AC196" s="37" t="n"/>
      <c r="AD196" s="37" t="n"/>
      <c r="AE196" s="37" t="n"/>
      <c r="AF196" s="37" t="n"/>
      <c r="AG196" s="37" t="n"/>
      <c r="AH196" s="37" t="n"/>
      <c r="AI196" s="37" t="n"/>
      <c r="AJ196" s="37" t="n"/>
      <c r="AK196" s="37" t="n"/>
      <c r="AL196" s="37" t="n"/>
      <c r="AM196" s="37" t="n"/>
    </row>
    <row r="197" ht="18" customHeight="1" s="173" thickBot="1">
      <c r="A197" s="39" t="inlineStr">
        <is>
          <t>Liabilitas pajak tangguhan</t>
        </is>
      </c>
      <c r="B197" s="39" t="n"/>
      <c r="C197" s="37" t="inlineStr"/>
      <c r="D197" s="37" t="n">
        <v>53.052</v>
      </c>
      <c r="E197" s="37" t="inlineStr"/>
      <c r="F197" s="37" t="inlineStr"/>
      <c r="G197" s="37" t="inlineStr"/>
      <c r="H197" s="37" t="inlineStr"/>
      <c r="I197" s="37" t="inlineStr"/>
      <c r="J197" s="37" t="inlineStr"/>
      <c r="K197" s="37" t="n"/>
      <c r="L197" s="37" t="n"/>
      <c r="M197" s="37" t="n"/>
      <c r="N197" s="37" t="n"/>
      <c r="O197" s="37" t="n"/>
      <c r="P197" s="37" t="n"/>
      <c r="Q197" s="37" t="n"/>
      <c r="R197" s="37" t="n"/>
      <c r="S197" s="37" t="n"/>
      <c r="T197" s="37" t="n"/>
      <c r="U197" s="37" t="n"/>
      <c r="V197" s="37" t="n"/>
      <c r="W197" s="37" t="n"/>
      <c r="X197" s="37" t="n"/>
      <c r="Y197" s="37" t="n"/>
      <c r="Z197" s="37" t="n"/>
      <c r="AA197" s="37" t="n"/>
      <c r="AB197" s="37" t="n"/>
      <c r="AC197" s="37" t="n"/>
      <c r="AD197" s="37" t="n"/>
      <c r="AE197" s="37" t="n"/>
      <c r="AF197" s="37" t="n"/>
      <c r="AG197" s="37" t="n"/>
      <c r="AH197" s="37" t="n"/>
      <c r="AI197" s="37" t="n"/>
      <c r="AJ197" s="37" t="n"/>
      <c r="AK197" s="37" t="n"/>
      <c r="AL197" s="37" t="n"/>
      <c r="AM197" s="37" t="n"/>
    </row>
    <row r="198" hidden="1" ht="18" customHeight="1" s="173" thickBot="1">
      <c r="A198" s="39" t="inlineStr">
        <is>
          <t>Liabilitas pengampunan pajak</t>
        </is>
      </c>
      <c r="B198" s="39" t="n"/>
      <c r="C198" s="37" t="inlineStr"/>
      <c r="D198" s="37" t="inlineStr"/>
      <c r="E198" s="37" t="inlineStr"/>
      <c r="F198" s="37" t="inlineStr"/>
      <c r="G198" s="37" t="inlineStr"/>
      <c r="H198" s="37" t="inlineStr"/>
      <c r="I198" s="37" t="inlineStr"/>
      <c r="J198" s="37" t="inlineStr"/>
      <c r="K198" s="37" t="n"/>
      <c r="L198" s="37" t="n"/>
      <c r="M198" s="37" t="n"/>
      <c r="N198" s="37" t="n"/>
      <c r="O198" s="37" t="n"/>
      <c r="P198" s="37" t="n"/>
      <c r="Q198" s="37" t="n"/>
      <c r="R198" s="37" t="n"/>
      <c r="S198" s="37" t="n"/>
      <c r="T198" s="37" t="n"/>
      <c r="U198" s="37" t="n"/>
      <c r="V198" s="37" t="n"/>
      <c r="W198" s="37" t="n"/>
      <c r="X198" s="37" t="n"/>
      <c r="Y198" s="37" t="n"/>
      <c r="Z198" s="37" t="n"/>
      <c r="AA198" s="37" t="n"/>
      <c r="AB198" s="37" t="n"/>
      <c r="AC198" s="37" t="n"/>
      <c r="AD198" s="37" t="n"/>
      <c r="AE198" s="37" t="n"/>
      <c r="AF198" s="37" t="n"/>
      <c r="AG198" s="37" t="n"/>
      <c r="AH198" s="37" t="n"/>
      <c r="AI198" s="37" t="n"/>
      <c r="AJ198" s="37" t="n"/>
      <c r="AK198" s="37" t="n"/>
      <c r="AL198" s="37" t="n"/>
      <c r="AM198" s="37" t="n"/>
    </row>
    <row r="199" ht="18" customHeight="1" s="173" thickBot="1">
      <c r="A199" s="39" t="inlineStr">
        <is>
          <t>Liabilitas lainnya</t>
        </is>
      </c>
      <c r="B199" s="39" t="n"/>
      <c r="C199" s="37" t="n">
        <v>699.795</v>
      </c>
      <c r="D199" s="37" t="n">
        <v>1131.271</v>
      </c>
      <c r="E199" s="37" t="n">
        <v>1614.008</v>
      </c>
      <c r="F199" s="37" t="n">
        <v>1328.787</v>
      </c>
      <c r="G199" s="37" t="n">
        <v>1481.184</v>
      </c>
      <c r="H199" s="37" t="n">
        <v>1780.122</v>
      </c>
      <c r="I199" s="37" t="n">
        <v>2059.459</v>
      </c>
      <c r="J199" s="37" t="n">
        <v>1866.598</v>
      </c>
      <c r="K199" s="37" t="n"/>
      <c r="L199" s="37" t="n"/>
      <c r="M199" s="37" t="n"/>
      <c r="N199" s="37" t="n"/>
      <c r="O199" s="37" t="n"/>
      <c r="P199" s="37" t="n"/>
      <c r="Q199" s="37" t="n"/>
      <c r="R199" s="37" t="n"/>
      <c r="S199" s="37" t="n"/>
      <c r="T199" s="37" t="n"/>
      <c r="U199" s="37" t="n"/>
      <c r="V199" s="37" t="n"/>
      <c r="W199" s="37" t="n"/>
      <c r="X199" s="37" t="n"/>
      <c r="Y199" s="37" t="n"/>
      <c r="Z199" s="37" t="n"/>
      <c r="AA199" s="37" t="n"/>
      <c r="AB199" s="37" t="n"/>
      <c r="AC199" s="37" t="n"/>
      <c r="AD199" s="37" t="n"/>
      <c r="AE199" s="37" t="n"/>
      <c r="AF199" s="37" t="n"/>
      <c r="AG199" s="37" t="n"/>
      <c r="AH199" s="37" t="n"/>
      <c r="AI199" s="37" t="n"/>
      <c r="AJ199" s="37" t="n"/>
      <c r="AK199" s="37" t="n"/>
      <c r="AL199" s="37" t="n"/>
      <c r="AM199" s="37" t="n"/>
    </row>
    <row r="200" ht="18" customHeight="1" s="173" thickBot="1">
      <c r="A200" s="39" t="inlineStr">
        <is>
          <t>Kewajiban imbalan pasca kerja</t>
        </is>
      </c>
      <c r="B200" s="39" t="n"/>
      <c r="C200" s="37" t="n">
        <v>33.126</v>
      </c>
      <c r="D200" s="37" t="n">
        <v>37.458</v>
      </c>
      <c r="E200" s="37" t="n">
        <v>160.042</v>
      </c>
      <c r="F200" s="37" t="n">
        <v>74.396</v>
      </c>
      <c r="G200" s="37" t="n">
        <v>64.22799999999999</v>
      </c>
      <c r="H200" s="37" t="n">
        <v>170.105</v>
      </c>
      <c r="I200" s="37" t="n">
        <v>452.955</v>
      </c>
      <c r="J200" s="37" t="n">
        <v>611.71</v>
      </c>
      <c r="K200" s="37" t="n"/>
      <c r="L200" s="37" t="n"/>
      <c r="M200" s="37" t="n"/>
      <c r="N200" s="37" t="n"/>
      <c r="O200" s="37" t="n"/>
      <c r="P200" s="37" t="n"/>
      <c r="Q200" s="37" t="n"/>
      <c r="R200" s="37" t="n"/>
      <c r="S200" s="37" t="n"/>
      <c r="T200" s="37" t="n"/>
      <c r="U200" s="37" t="n"/>
      <c r="V200" s="37" t="n"/>
      <c r="W200" s="37" t="n"/>
      <c r="X200" s="37" t="n"/>
      <c r="Y200" s="37" t="n"/>
      <c r="Z200" s="37" t="n"/>
      <c r="AA200" s="37" t="n"/>
      <c r="AB200" s="37" t="n"/>
      <c r="AC200" s="37" t="n"/>
      <c r="AD200" s="37" t="n"/>
      <c r="AE200" s="37" t="n"/>
      <c r="AF200" s="37" t="n"/>
      <c r="AG200" s="37" t="n"/>
      <c r="AH200" s="37" t="n"/>
      <c r="AI200" s="37" t="n"/>
      <c r="AJ200" s="37" t="n"/>
      <c r="AK200" s="37" t="n"/>
      <c r="AL200" s="37" t="n"/>
      <c r="AM200" s="37" t="n"/>
    </row>
    <row r="201" ht="18" customHeight="1" s="173" thickBot="1">
      <c r="A201" s="42" t="inlineStr">
        <is>
          <t>Pinjaman subordinasi</t>
        </is>
      </c>
      <c r="B201" s="42" t="n"/>
      <c r="C201" s="34" t="n"/>
      <c r="D201" s="34" t="n"/>
      <c r="E201" s="34" t="n"/>
      <c r="F201" s="34" t="n"/>
      <c r="G201" s="34" t="n"/>
      <c r="H201" s="34" t="n"/>
      <c r="I201" s="34" t="n"/>
      <c r="J201" s="34" t="n"/>
      <c r="K201" s="34" t="n"/>
      <c r="L201" s="34" t="n"/>
      <c r="M201" s="34" t="n"/>
      <c r="N201" s="34" t="n"/>
      <c r="O201" s="34" t="n"/>
      <c r="P201" s="34" t="n"/>
      <c r="Q201" s="34" t="n"/>
      <c r="R201" s="34" t="n"/>
      <c r="S201" s="34" t="n"/>
      <c r="T201" s="34" t="n"/>
      <c r="U201" s="34" t="n"/>
      <c r="V201" s="34" t="n"/>
      <c r="W201" s="34" t="n"/>
      <c r="X201" s="34" t="n"/>
      <c r="Y201" s="34" t="n"/>
      <c r="Z201" s="34" t="n"/>
      <c r="AA201" s="34" t="n"/>
      <c r="AB201" s="34" t="n"/>
      <c r="AC201" s="34" t="n"/>
      <c r="AD201" s="34" t="n"/>
      <c r="AE201" s="34" t="n"/>
      <c r="AF201" s="34" t="n"/>
      <c r="AG201" s="34" t="n"/>
      <c r="AH201" s="34" t="n"/>
      <c r="AI201" s="34" t="n"/>
      <c r="AJ201" s="34" t="n"/>
      <c r="AK201" s="34" t="n"/>
      <c r="AL201" s="34" t="n"/>
      <c r="AM201" s="34" t="n"/>
    </row>
    <row r="202" hidden="1" ht="35" customHeight="1" s="173" thickBot="1">
      <c r="A202" s="45" t="inlineStr">
        <is>
          <t>Pinjaman subordinasi pihak ketiga</t>
        </is>
      </c>
      <c r="B202" s="45" t="n"/>
      <c r="C202" s="37" t="inlineStr"/>
      <c r="D202" s="37" t="inlineStr"/>
      <c r="E202" s="37" t="inlineStr"/>
      <c r="F202" s="37" t="inlineStr"/>
      <c r="G202" s="37" t="inlineStr"/>
      <c r="H202" s="37" t="inlineStr"/>
      <c r="I202" s="37" t="inlineStr"/>
      <c r="J202" s="37" t="inlineStr"/>
      <c r="K202" s="37" t="n"/>
      <c r="L202" s="37" t="n"/>
      <c r="M202" s="37" t="n"/>
      <c r="N202" s="37" t="n"/>
      <c r="O202" s="37" t="n"/>
      <c r="P202" s="37" t="n"/>
      <c r="Q202" s="37" t="n"/>
      <c r="R202" s="37" t="n"/>
      <c r="S202" s="37" t="n"/>
      <c r="T202" s="37" t="n"/>
      <c r="U202" s="37" t="n"/>
      <c r="V202" s="37" t="n"/>
      <c r="W202" s="37" t="n"/>
      <c r="X202" s="37" t="n"/>
      <c r="Y202" s="37" t="n"/>
      <c r="Z202" s="37" t="n"/>
      <c r="AA202" s="37" t="n"/>
      <c r="AB202" s="37" t="n"/>
      <c r="AC202" s="37" t="n"/>
      <c r="AD202" s="37" t="n"/>
      <c r="AE202" s="37" t="n"/>
      <c r="AF202" s="37" t="n"/>
      <c r="AG202" s="37" t="n"/>
      <c r="AH202" s="37" t="n"/>
      <c r="AI202" s="37" t="n"/>
      <c r="AJ202" s="37" t="n"/>
      <c r="AK202" s="37" t="n"/>
      <c r="AL202" s="37" t="n"/>
      <c r="AM202" s="37" t="n"/>
    </row>
    <row r="203" ht="35" customHeight="1" s="173" thickBot="1">
      <c r="A203" s="45" t="inlineStr">
        <is>
          <t>Pinjaman subordinasi pihak berelasi</t>
        </is>
      </c>
      <c r="B203" s="45" t="n"/>
      <c r="C203" s="37" t="inlineStr"/>
      <c r="D203" s="37" t="n">
        <v>6038.888</v>
      </c>
      <c r="E203" s="37" t="n">
        <v>6111.75</v>
      </c>
      <c r="F203" s="37" t="n">
        <v>2850.5</v>
      </c>
      <c r="G203" s="37" t="n">
        <v>3113.5</v>
      </c>
      <c r="H203" s="37" t="n">
        <v>3079.4</v>
      </c>
      <c r="I203" s="37" t="n">
        <v>3219</v>
      </c>
      <c r="J203" s="37" t="n">
        <v>3335</v>
      </c>
      <c r="K203" s="37" t="n"/>
      <c r="L203" s="37" t="n"/>
      <c r="M203" s="37" t="n"/>
      <c r="N203" s="37" t="n"/>
      <c r="O203" s="37" t="n"/>
      <c r="P203" s="37" t="n"/>
      <c r="Q203" s="37" t="n"/>
      <c r="R203" s="37" t="n"/>
      <c r="S203" s="37" t="n"/>
      <c r="T203" s="37" t="n"/>
      <c r="U203" s="37" t="n"/>
      <c r="V203" s="37" t="n"/>
      <c r="W203" s="37" t="n"/>
      <c r="X203" s="37" t="n"/>
      <c r="Y203" s="37" t="n"/>
      <c r="Z203" s="37" t="n"/>
      <c r="AA203" s="37" t="n"/>
      <c r="AB203" s="37" t="n"/>
      <c r="AC203" s="37" t="n"/>
      <c r="AD203" s="37" t="n"/>
      <c r="AE203" s="37" t="n"/>
      <c r="AF203" s="37" t="n"/>
      <c r="AG203" s="37" t="n"/>
      <c r="AH203" s="37" t="n"/>
      <c r="AI203" s="37" t="n"/>
      <c r="AJ203" s="37" t="n"/>
      <c r="AK203" s="37" t="n"/>
      <c r="AL203" s="37" t="n"/>
      <c r="AM203" s="37" t="n"/>
    </row>
    <row r="204" ht="18" customHeight="1" s="173" thickBot="1">
      <c r="A204" s="42" t="inlineStr">
        <is>
          <t>Jumlah liabilitas</t>
        </is>
      </c>
      <c r="B204" s="42" t="n"/>
      <c r="C204" s="41" t="n">
        <v>76562.034</v>
      </c>
      <c r="D204" s="41" t="n">
        <v>142608.793</v>
      </c>
      <c r="E204" s="41" t="n">
        <v>142277.859</v>
      </c>
      <c r="F204" s="41" t="n">
        <v>146932.964</v>
      </c>
      <c r="G204" s="41" t="n">
        <v>159913.419</v>
      </c>
      <c r="H204" s="41" t="n">
        <v>150244.468</v>
      </c>
      <c r="I204" s="41" t="n">
        <v>176751.036</v>
      </c>
      <c r="J204" s="41" t="n">
        <v>182462.7</v>
      </c>
      <c r="K204" s="41" t="n"/>
      <c r="L204" s="41" t="n"/>
      <c r="M204" s="41" t="n"/>
      <c r="N204" s="41" t="n"/>
      <c r="O204" s="41" t="n"/>
      <c r="P204" s="41" t="n"/>
      <c r="Q204" s="41" t="n"/>
      <c r="R204" s="41" t="n"/>
      <c r="S204" s="41" t="n"/>
      <c r="T204" s="41" t="n"/>
      <c r="U204" s="41" t="n"/>
      <c r="V204" s="41" t="n"/>
      <c r="W204" s="41" t="n"/>
      <c r="X204" s="41" t="n"/>
      <c r="Y204" s="41" t="n"/>
      <c r="Z204" s="41" t="n"/>
      <c r="AA204" s="41" t="n"/>
      <c r="AB204" s="41" t="n"/>
      <c r="AC204" s="41" t="n"/>
      <c r="AD204" s="41" t="n"/>
      <c r="AE204" s="41" t="n"/>
      <c r="AF204" s="41" t="n"/>
      <c r="AG204" s="41" t="n"/>
      <c r="AH204" s="41" t="n"/>
      <c r="AI204" s="41" t="n"/>
      <c r="AJ204" s="41" t="n"/>
      <c r="AK204" s="41" t="n"/>
      <c r="AL204" s="41" t="n"/>
      <c r="AM204" s="41" t="n"/>
    </row>
    <row r="205" ht="18" customHeight="1" s="173" thickBot="1">
      <c r="A205" s="42" t="inlineStr">
        <is>
          <t>Interest Bearing Liabilities</t>
        </is>
      </c>
      <c r="B205" s="140" t="n"/>
      <c r="C205" s="149">
        <f>C141+C142+C144+C145+C147+C148+C150+C151+C153+C154+C156+C157+C159+C161+C162+C164+C165+C171+C173+C179+C180+C181+C183+C184+C185+C186+C187+C202+C203+C225</f>
        <v/>
      </c>
      <c r="D205" s="149">
        <f>D141+D142+D144+D145+D147+D148+D150+D151+D153+D154+D156+D157+D159+D161+D162+D164+D165+D171+D173+D179+D180+D181+D183+D184+D185+D186+D187+D202+D203+D225</f>
        <v/>
      </c>
      <c r="E205" s="149">
        <f>E141+E142+E144+E145+E147+E148+E150+E151+E153+E154+E156+E157+E159+E161+E162+E164+E165+E171+E173+E179+E180+E181+E183+E184+E185+E186+E187+E202+E203+E225</f>
        <v/>
      </c>
      <c r="F205" s="149">
        <f>F141+F142+F144+F145+F147+F148+F150+F151+F153+F154+F156+F157+F159+F161+F162+F164+F165+F171+F173+F179+F180+F181+F183+F184+F185+F186+F187+F202+F203+F225</f>
        <v/>
      </c>
      <c r="G205" s="149">
        <f>G141+G142+G144+G145+G147+G148+G150+G151+G153+G154+G156+G157+G159+G161+G162+G164+G165+G171+G173+G179+G180+G181+G183+G184+G185+G186+G187+G202+G203+G225</f>
        <v/>
      </c>
      <c r="H205" s="149">
        <f>H141+H142+H144+H145+H147+H148+H150+H151+H153+H154+H156+H157+H159+H161+H162+H164+H165+H171+H173+H179+H180+H181+H183+H184+H185+H186+H187+H202+H203+H225</f>
        <v/>
      </c>
      <c r="I205" s="149">
        <f>I141+I142+I144+I145+I147+I148+I150+I151+I153+I154+I156+I157+I159+I161+I162+I164+I165+I171+I173+I179+I180+I181+I183+I184+I185+I186+I187+I202+I203+I225</f>
        <v/>
      </c>
      <c r="J205" s="149">
        <f>J141+J142+J144+J145+J147+J148+J150+J151+J153+J154+J156+J157+J159+J161+J162+J164+J165+J171+J173+J179+J180+J181+J183+J184+J185+J186+J187+J202+J203+J225</f>
        <v/>
      </c>
      <c r="K205" s="149">
        <f>K141+K142+K144+K145+K147+K148+K150+K151+K153+K154+K156+K157+K159+K161+K162+K164+K165+K171+K173+K179+K180+K181+K183+K184+K185+K186+K187+K202+K203+K225</f>
        <v/>
      </c>
      <c r="L205" s="149">
        <f>L141+L142+L144+L145+L147+L148+L150+L151+L153+L154+L156+L157+L159+L161+L162+L164+L165+L171+L173+L179+L180+L181+L183+L184+L185+L186+L187+L202+L203+L225</f>
        <v/>
      </c>
      <c r="M205" s="149">
        <f>M141+M142+M144+M145+M147+M148+M150+M151+M153+M154+M156+M157+M159+M161+M162+M164+M165+M171+M173+M179+M180+M181+M183+M184+M185+M186+M187+M202+M203+M225</f>
        <v/>
      </c>
      <c r="N205" s="149">
        <f>N141+N142+N144+N145+N147+N148+N150+N151+N153+N154+N156+N157+N159+N161+N162+N164+N165+N171+N173+N179+N180+N181+N183+N184+N185+N186+N187+N202+N203+N225</f>
        <v/>
      </c>
      <c r="O205" s="149">
        <f>O141+O142+O144+O145+O147+O148+O150+O151+O153+O154+O156+O157+O159+O161+O162+O164+O165+O171+O173+O179+O180+O181+O183+O184+O185+O186+O187+O202+O203+O225</f>
        <v/>
      </c>
      <c r="P205" s="149">
        <f>P141+P142+P144+P145+P147+P148+P150+P151+P153+P154+P156+P157+P159+P161+P162+P164+P165+P171+P173+P179+P180+P181+P183+P184+P185+P186+P187+P202+P203+P225</f>
        <v/>
      </c>
      <c r="Q205" s="149">
        <f>Q141+Q142+Q144+Q145+Q147+Q148+Q150+Q151+Q153+Q154+Q156+Q157+Q159+Q161+Q162+Q164+Q165+Q171+Q173+Q179+Q180+Q181+Q183+Q184+Q185+Q186+Q187+Q202+Q203+Q225</f>
        <v/>
      </c>
      <c r="R205" s="149">
        <f>R141+R142+R144+R145+R147+R148+R150+R151+R153+R154+R156+R157+R159+R161+R162+R164+R165+R171+R173+R179+R180+R181+R183+R184+R185+R186+R187+R202+R203+R225</f>
        <v/>
      </c>
      <c r="S205" s="149">
        <f>S141+S142+S144+S145+S147+S148+S150+S151+S153+S154+S156+S157+S159+S161+S162+S164+S165+S171+S173+S179+S180+S181+S183+S184+S185+S186+S187+S202+S203+S225</f>
        <v/>
      </c>
      <c r="T205" s="149">
        <f>T141+T142+T144+T145+T147+T148+T150+T151+T153+T154+T156+T157+T159+T161+T162+T164+T165+T171+T173+T179+T180+T181+T183+T184+T185+T186+T187+T202+T203+T225</f>
        <v/>
      </c>
      <c r="U205" s="149">
        <f>U141+U142+U144+U145+U147+U148+U150+U151+U153+U154+U156+U157+U159+U161+U162+U164+U165+U171+U173+U179+U180+U181+U183+U184+U185+U186+U187+U202+U203+U225</f>
        <v/>
      </c>
      <c r="V205" s="149">
        <f>V141+V142+V144+V145+V147+V148+V150+V151+V153+V154+V156+V157+V159+V161+V162+V164+V165+V171+V173+V179+V180+V181+V183+V184+V185+V186+V187+V202+V203+V225</f>
        <v/>
      </c>
      <c r="W205" s="149">
        <f>W141+W142+W144+W145+W147+W148+W150+W151+W153+W154+W156+W157+W159+W161+W162+W164+W165+W171+W173+W179+W180+W181+W183+W184+W185+W186+W187+W202+W203+W225</f>
        <v/>
      </c>
      <c r="X205" s="149">
        <f>X141+X142+X144+X145+X147+X148+X150+X151+X153+X154+X156+X157+X159+X161+X162+X164+X165+X171+X173+X179+X180+X181+X183+X184+X185+X186+X187+X202+X203+X225</f>
        <v/>
      </c>
      <c r="Y205" s="149">
        <f>Y141+Y142+Y144+Y145+Y147+Y148+Y150+Y151+Y153+Y154+Y156+Y157+Y159+Y161+Y162+Y164+Y165+Y171+Y173+Y179+Y180+Y181+Y183+Y184+Y185+Y186+Y187+Y202+Y203+Y225</f>
        <v/>
      </c>
      <c r="Z205" s="149">
        <f>Z141+Z142+Z144+Z145+Z147+Z148+Z150+Z151+Z153+Z154+Z156+Z157+Z159+Z161+Z162+Z164+Z165+Z171+Z173+Z179+Z180+Z181+Z183+Z184+Z185+Z186+Z187+Z202+Z203+Z225</f>
        <v/>
      </c>
      <c r="AA205" s="149">
        <f>AA141+AA142+AA144+AA145+AA147+AA148+AA150+AA151+AA153+AA154+AA156+AA157+AA159+AA161+AA162+AA164+AA165+AA171+AA173+AA179+AA180+AA181+AA183+AA184+AA185+AA186+AA187+AA202+AA203+AA225</f>
        <v/>
      </c>
      <c r="AB205" s="149">
        <f>AB141+AB142+AB144+AB145+AB147+AB148+AB150+AB151+AB153+AB154+AB156+AB157+AB159+AB161+AB162+AB164+AB165+AB171+AB173+AB179+AB180+AB181+AB183+AB184+AB185+AB186+AB187+AB202+AB203+AB225</f>
        <v/>
      </c>
      <c r="AC205" s="149">
        <f>AC141+AC142+AC144+AC145+AC147+AC148+AC150+AC151+AC153+AC154+AC156+AC157+AC159+AC161+AC162+AC164+AC165+AC171+AC173+AC179+AC180+AC181+AC183+AC184+AC185+AC186+AC187+AC202+AC203+AC225</f>
        <v/>
      </c>
      <c r="AD205" s="149">
        <f>AD141+AD142+AD144+AD145+AD147+AD148+AD150+AD151+AD153+AD154+AD156+AD157+AD159+AD161+AD162+AD164+AD165+AD171+AD173+AD179+AD180+AD181+AD183+AD184+AD185+AD186+AD187+AD202+AD203+AD225</f>
        <v/>
      </c>
      <c r="AE205" s="149">
        <f>AE141+AE142+AE144+AE145+AE147+AE148+AE150+AE151+AE153+AE154+AE156+AE157+AE159+AE161+AE162+AE164+AE165+AE171+AE173+AE179+AE180+AE181+AE183+AE184+AE185+AE186+AE187+AE202+AE203+AE225</f>
        <v/>
      </c>
      <c r="AF205" s="149">
        <f>AF141+AF142+AF144+AF145+AF147+AF148+AF150+AF151+AF153+AF154+AF156+AF157+AF159+AF161+AF162+AF164+AF165+AF171+AF173+AF179+AF180+AF181+AF183+AF184+AF185+AF186+AF187+AF202+AF203+AF225</f>
        <v/>
      </c>
      <c r="AG205" s="149">
        <f>AG141+AG142+AG144+AG145+AG147+AG148+AG150+AG151+AG153+AG154+AG156+AG157+AG159+AG161+AG162+AG164+AG165+AG171+AG173+AG179+AG180+AG181+AG183+AG184+AG185+AG186+AG187+AG202+AG203+AG225</f>
        <v/>
      </c>
      <c r="AH205" s="149">
        <f>AH141+AH142+AH144+AH145+AH147+AH148+AH150+AH151+AH153+AH154+AH156+AH157+AH159+AH161+AH162+AH164+AH165+AH171+AH173+AH179+AH180+AH181+AH183+AH184+AH185+AH186+AH187+AH202+AH203+AH225</f>
        <v/>
      </c>
      <c r="AI205" s="149">
        <f>AI141+AI142+AI144+AI145+AI147+AI148+AI150+AI151+AI153+AI154+AI156+AI157+AI159+AI161+AI162+AI164+AI165+AI171+AI173+AI179+AI180+AI181+AI183+AI184+AI185+AI186+AI187+AI202+AI203+AI225</f>
        <v/>
      </c>
      <c r="AJ205" s="149">
        <f>AJ141+AJ142+AJ144+AJ145+AJ147+AJ148+AJ150+AJ151+AJ153+AJ154+AJ156+AJ157+AJ159+AJ161+AJ162+AJ164+AJ165+AJ171+AJ173+AJ179+AJ180+AJ181+AJ183+AJ184+AJ185+AJ186+AJ187+AJ202+AJ203+AJ225</f>
        <v/>
      </c>
      <c r="AK205" s="149">
        <f>AK141+AK142+AK144+AK145+AK147+AK148+AK150+AK151+AK153+AK154+AK156+AK157+AK159+AK161+AK162+AK164+AK165+AK171+AK173+AK179+AK180+AK181+AK183+AK184+AK185+AK186+AK187+AK202+AK203+AK225</f>
        <v/>
      </c>
      <c r="AL205" s="149">
        <f>AL141+AL142+AL144+AL145+AL147+AL148+AL150+AL151+AL153+AL154+AL156+AL157+AL159+AL161+AL162+AL164+AL165+AL171+AL173+AL179+AL180+AL181+AL183+AL184+AL185+AL186+AL187+AL202+AL203+AL225</f>
        <v/>
      </c>
      <c r="AM205" s="149">
        <f>AM141+AM142+AM144+AM145+AM147+AM148+AM150+AM151+AM153+AM154+AM156+AM157+AM159+AM161+AM162+AM164+AM165+AM171+AM173+AM179+AM180+AM181+AM183+AM184+AM185+AM186+AM187+AM202+AM203+AM225</f>
        <v/>
      </c>
      <c r="AN205" s="141" t="n"/>
      <c r="AO205" s="141" t="n"/>
    </row>
    <row r="206" ht="18" customHeight="1" s="173" thickBot="1">
      <c r="A206" s="38" t="inlineStr">
        <is>
          <t>Dana syirkah temporer</t>
        </is>
      </c>
      <c r="B206" s="38" t="n"/>
      <c r="C206" s="34" t="n"/>
      <c r="D206" s="34" t="n"/>
      <c r="E206" s="34" t="n"/>
      <c r="F206" s="34" t="n"/>
      <c r="G206" s="34" t="n"/>
      <c r="H206" s="34" t="n"/>
      <c r="I206" s="34" t="n"/>
      <c r="J206" s="34" t="n"/>
      <c r="K206" s="34" t="n"/>
      <c r="L206" s="34" t="n"/>
      <c r="M206" s="34" t="n"/>
      <c r="N206" s="34" t="n"/>
      <c r="O206" s="34" t="n"/>
      <c r="P206" s="34" t="n"/>
      <c r="Q206" s="34" t="n"/>
      <c r="R206" s="34" t="n"/>
      <c r="S206" s="34" t="n"/>
      <c r="T206" s="34" t="n"/>
      <c r="U206" s="34" t="n"/>
      <c r="V206" s="34" t="n"/>
      <c r="W206" s="34" t="n"/>
      <c r="X206" s="34" t="n"/>
      <c r="Y206" s="34" t="n"/>
      <c r="Z206" s="34" t="n"/>
      <c r="AA206" s="34" t="n"/>
      <c r="AB206" s="34" t="n"/>
      <c r="AC206" s="34" t="n"/>
      <c r="AD206" s="34" t="n"/>
      <c r="AE206" s="34" t="n"/>
      <c r="AF206" s="34" t="n"/>
      <c r="AG206" s="34" t="n"/>
      <c r="AH206" s="34" t="n"/>
      <c r="AI206" s="34" t="n"/>
      <c r="AJ206" s="34" t="n"/>
      <c r="AK206" s="34" t="n"/>
      <c r="AL206" s="34" t="n"/>
      <c r="AM206" s="34" t="n"/>
    </row>
    <row r="207" ht="18" customHeight="1" s="173" thickBot="1">
      <c r="A207" s="42" t="inlineStr">
        <is>
          <t>Bukan bank</t>
        </is>
      </c>
      <c r="B207" s="42" t="n"/>
      <c r="C207" s="34" t="n"/>
      <c r="D207" s="34" t="n"/>
      <c r="E207" s="34" t="n"/>
      <c r="F207" s="34" t="n"/>
      <c r="G207" s="34" t="n"/>
      <c r="H207" s="34" t="n"/>
      <c r="I207" s="34" t="n"/>
      <c r="J207" s="34" t="n"/>
      <c r="K207" s="34" t="n"/>
      <c r="L207" s="34" t="n"/>
      <c r="M207" s="34" t="n"/>
      <c r="N207" s="34" t="n"/>
      <c r="O207" s="34" t="n"/>
      <c r="P207" s="34" t="n"/>
      <c r="Q207" s="34" t="n"/>
      <c r="R207" s="34" t="n"/>
      <c r="S207" s="34" t="n"/>
      <c r="T207" s="34" t="n"/>
      <c r="U207" s="34" t="n"/>
      <c r="V207" s="34" t="n"/>
      <c r="W207" s="34" t="n"/>
      <c r="X207" s="34" t="n"/>
      <c r="Y207" s="34" t="n"/>
      <c r="Z207" s="34" t="n"/>
      <c r="AA207" s="34" t="n"/>
      <c r="AB207" s="34" t="n"/>
      <c r="AC207" s="34" t="n"/>
      <c r="AD207" s="34" t="n"/>
      <c r="AE207" s="34" t="n"/>
      <c r="AF207" s="34" t="n"/>
      <c r="AG207" s="34" t="n"/>
      <c r="AH207" s="34" t="n"/>
      <c r="AI207" s="34" t="n"/>
      <c r="AJ207" s="34" t="n"/>
      <c r="AK207" s="34" t="n"/>
      <c r="AL207" s="34" t="n"/>
      <c r="AM207" s="34" t="n"/>
    </row>
    <row r="208" ht="18" customHeight="1" s="173" thickBot="1">
      <c r="A208" s="43" t="inlineStr">
        <is>
          <t>Giro mudharabah</t>
        </is>
      </c>
      <c r="B208" s="43" t="n"/>
      <c r="C208" s="34" t="n"/>
      <c r="D208" s="34" t="n"/>
      <c r="E208" s="34" t="n"/>
      <c r="F208" s="34" t="n"/>
      <c r="G208" s="34" t="n"/>
      <c r="H208" s="34" t="n"/>
      <c r="I208" s="34" t="n"/>
      <c r="J208" s="34" t="n"/>
      <c r="K208" s="34" t="n"/>
      <c r="L208" s="34" t="n"/>
      <c r="M208" s="34" t="n"/>
      <c r="N208" s="34" t="n"/>
      <c r="O208" s="34" t="n"/>
      <c r="P208" s="34" t="n"/>
      <c r="Q208" s="34" t="n"/>
      <c r="R208" s="34" t="n"/>
      <c r="S208" s="34" t="n"/>
      <c r="T208" s="34" t="n"/>
      <c r="U208" s="34" t="n"/>
      <c r="V208" s="34" t="n"/>
      <c r="W208" s="34" t="n"/>
      <c r="X208" s="34" t="n"/>
      <c r="Y208" s="34" t="n"/>
      <c r="Z208" s="34" t="n"/>
      <c r="AA208" s="34" t="n"/>
      <c r="AB208" s="34" t="n"/>
      <c r="AC208" s="34" t="n"/>
      <c r="AD208" s="34" t="n"/>
      <c r="AE208" s="34" t="n"/>
      <c r="AF208" s="34" t="n"/>
      <c r="AG208" s="34" t="n"/>
      <c r="AH208" s="34" t="n"/>
      <c r="AI208" s="34" t="n"/>
      <c r="AJ208" s="34" t="n"/>
      <c r="AK208" s="34" t="n"/>
      <c r="AL208" s="34" t="n"/>
      <c r="AM208" s="34" t="n"/>
    </row>
    <row r="209" hidden="1" ht="35" customHeight="1" s="173" thickBot="1">
      <c r="A209" s="44" t="inlineStr">
        <is>
          <t>Giro mudharabah pihak ketiga</t>
        </is>
      </c>
      <c r="B209" s="44" t="n"/>
      <c r="C209" s="37" t="inlineStr"/>
      <c r="D209" s="37" t="inlineStr"/>
      <c r="E209" s="37" t="inlineStr"/>
      <c r="F209" s="37" t="inlineStr"/>
      <c r="G209" s="37" t="inlineStr"/>
      <c r="H209" s="37" t="inlineStr"/>
      <c r="I209" s="37" t="inlineStr"/>
      <c r="J209" s="37" t="inlineStr"/>
      <c r="K209" s="37" t="n"/>
      <c r="L209" s="37" t="n"/>
      <c r="M209" s="37" t="n"/>
      <c r="N209" s="37" t="n"/>
      <c r="O209" s="37" t="n"/>
      <c r="P209" s="37" t="n"/>
      <c r="Q209" s="37" t="n"/>
      <c r="R209" s="37" t="n"/>
      <c r="S209" s="37" t="n"/>
      <c r="T209" s="37" t="n"/>
      <c r="U209" s="37" t="n"/>
      <c r="V209" s="37" t="n"/>
      <c r="W209" s="37" t="n"/>
      <c r="X209" s="37" t="n"/>
      <c r="Y209" s="37" t="n"/>
      <c r="Z209" s="37" t="n"/>
      <c r="AA209" s="37" t="n"/>
      <c r="AB209" s="37" t="n"/>
      <c r="AC209" s="37" t="n"/>
      <c r="AD209" s="37" t="n"/>
      <c r="AE209" s="37" t="n"/>
      <c r="AF209" s="37" t="n"/>
      <c r="AG209" s="37" t="n"/>
      <c r="AH209" s="37" t="n"/>
      <c r="AI209" s="37" t="n"/>
      <c r="AJ209" s="37" t="n"/>
      <c r="AK209" s="37" t="n"/>
      <c r="AL209" s="37" t="n"/>
      <c r="AM209" s="37" t="n"/>
    </row>
    <row r="210" hidden="1" ht="35" customHeight="1" s="173" thickBot="1">
      <c r="A210" s="44" t="inlineStr">
        <is>
          <t>Giro berjangka mudharabah pihak berelasi</t>
        </is>
      </c>
      <c r="B210" s="44" t="n"/>
      <c r="C210" s="37" t="inlineStr"/>
      <c r="D210" s="37" t="inlineStr"/>
      <c r="E210" s="37" t="inlineStr"/>
      <c r="F210" s="37" t="inlineStr"/>
      <c r="G210" s="37" t="inlineStr"/>
      <c r="H210" s="37" t="inlineStr"/>
      <c r="I210" s="37" t="inlineStr"/>
      <c r="J210" s="37" t="inlineStr"/>
      <c r="K210" s="37" t="n"/>
      <c r="L210" s="37" t="n"/>
      <c r="M210" s="37" t="n"/>
      <c r="N210" s="37" t="n"/>
      <c r="O210" s="37" t="n"/>
      <c r="P210" s="37" t="n"/>
      <c r="Q210" s="37" t="n"/>
      <c r="R210" s="37" t="n"/>
      <c r="S210" s="37" t="n"/>
      <c r="T210" s="37" t="n"/>
      <c r="U210" s="37" t="n"/>
      <c r="V210" s="37" t="n"/>
      <c r="W210" s="37" t="n"/>
      <c r="X210" s="37" t="n"/>
      <c r="Y210" s="37" t="n"/>
      <c r="Z210" s="37" t="n"/>
      <c r="AA210" s="37" t="n"/>
      <c r="AB210" s="37" t="n"/>
      <c r="AC210" s="37" t="n"/>
      <c r="AD210" s="37" t="n"/>
      <c r="AE210" s="37" t="n"/>
      <c r="AF210" s="37" t="n"/>
      <c r="AG210" s="37" t="n"/>
      <c r="AH210" s="37" t="n"/>
      <c r="AI210" s="37" t="n"/>
      <c r="AJ210" s="37" t="n"/>
      <c r="AK210" s="37" t="n"/>
      <c r="AL210" s="37" t="n"/>
      <c r="AM210" s="37" t="n"/>
    </row>
    <row r="211" ht="18" customHeight="1" s="173" thickBot="1">
      <c r="A211" s="43" t="inlineStr">
        <is>
          <t>Tabungan mudharabah</t>
        </is>
      </c>
      <c r="B211" s="43" t="n"/>
      <c r="C211" s="34" t="n"/>
      <c r="D211" s="34" t="n"/>
      <c r="E211" s="34" t="n"/>
      <c r="F211" s="34" t="n"/>
      <c r="G211" s="34" t="n"/>
      <c r="H211" s="34" t="n"/>
      <c r="I211" s="34" t="n"/>
      <c r="J211" s="34" t="n"/>
      <c r="K211" s="34" t="n"/>
      <c r="L211" s="34" t="n"/>
      <c r="M211" s="34" t="n"/>
      <c r="N211" s="34" t="n"/>
      <c r="O211" s="34" t="n"/>
      <c r="P211" s="34" t="n"/>
      <c r="Q211" s="34" t="n"/>
      <c r="R211" s="34" t="n"/>
      <c r="S211" s="34" t="n"/>
      <c r="T211" s="34" t="n"/>
      <c r="U211" s="34" t="n"/>
      <c r="V211" s="34" t="n"/>
      <c r="W211" s="34" t="n"/>
      <c r="X211" s="34" t="n"/>
      <c r="Y211" s="34" t="n"/>
      <c r="Z211" s="34" t="n"/>
      <c r="AA211" s="34" t="n"/>
      <c r="AB211" s="34" t="n"/>
      <c r="AC211" s="34" t="n"/>
      <c r="AD211" s="34" t="n"/>
      <c r="AE211" s="34" t="n"/>
      <c r="AF211" s="34" t="n"/>
      <c r="AG211" s="34" t="n"/>
      <c r="AH211" s="34" t="n"/>
      <c r="AI211" s="34" t="n"/>
      <c r="AJ211" s="34" t="n"/>
      <c r="AK211" s="34" t="n"/>
      <c r="AL211" s="34" t="n"/>
      <c r="AM211" s="34" t="n"/>
    </row>
    <row r="212" ht="35" customHeight="1" s="173" thickBot="1">
      <c r="A212" s="44" t="inlineStr">
        <is>
          <t>Tabungan mudharabah pihak ketiga</t>
        </is>
      </c>
      <c r="B212" s="44" t="n"/>
      <c r="C212" s="37" t="n">
        <v>113.788</v>
      </c>
      <c r="D212" s="37" t="n">
        <v>104.628</v>
      </c>
      <c r="E212" s="37" t="n">
        <v>167.171</v>
      </c>
      <c r="F212" s="37" t="n">
        <v>736.812</v>
      </c>
      <c r="G212" s="37" t="n">
        <v>763.0700000000001</v>
      </c>
      <c r="H212" s="37" t="n">
        <v>887.89</v>
      </c>
      <c r="I212" s="37" t="n">
        <v>972.327</v>
      </c>
      <c r="J212" s="37" t="n">
        <v>881.717</v>
      </c>
      <c r="K212" s="37" t="n"/>
      <c r="L212" s="37" t="n"/>
      <c r="M212" s="37" t="n"/>
      <c r="N212" s="37" t="n"/>
      <c r="O212" s="37" t="n"/>
      <c r="P212" s="37" t="n"/>
      <c r="Q212" s="37" t="n"/>
      <c r="R212" s="37" t="n"/>
      <c r="S212" s="37" t="n"/>
      <c r="T212" s="37" t="n"/>
      <c r="U212" s="37" t="n"/>
      <c r="V212" s="37" t="n"/>
      <c r="W212" s="37" t="n"/>
      <c r="X212" s="37" t="n"/>
      <c r="Y212" s="37" t="n"/>
      <c r="Z212" s="37" t="n"/>
      <c r="AA212" s="37" t="n"/>
      <c r="AB212" s="37" t="n"/>
      <c r="AC212" s="37" t="n"/>
      <c r="AD212" s="37" t="n"/>
      <c r="AE212" s="37" t="n"/>
      <c r="AF212" s="37" t="n"/>
      <c r="AG212" s="37" t="n"/>
      <c r="AH212" s="37" t="n"/>
      <c r="AI212" s="37" t="n"/>
      <c r="AJ212" s="37" t="n"/>
      <c r="AK212" s="37" t="n"/>
      <c r="AL212" s="37" t="n"/>
      <c r="AM212" s="37" t="n"/>
    </row>
    <row r="213" ht="35" customHeight="1" s="173" thickBot="1">
      <c r="A213" s="44" t="inlineStr">
        <is>
          <t>Tabungan mudharabah pihak berelasi</t>
        </is>
      </c>
      <c r="B213" s="44" t="n"/>
      <c r="C213" s="37" t="n">
        <v>0.594</v>
      </c>
      <c r="D213" s="37" t="n">
        <v>0.25</v>
      </c>
      <c r="E213" s="37" t="n">
        <v>0.112</v>
      </c>
      <c r="F213" s="37" t="n">
        <v>0.779</v>
      </c>
      <c r="G213" s="37" t="n">
        <v>0.596</v>
      </c>
      <c r="H213" s="37" t="n">
        <v>2.064</v>
      </c>
      <c r="I213" s="37" t="n">
        <v>4.295</v>
      </c>
      <c r="J213" s="37" t="n">
        <v>4.918</v>
      </c>
      <c r="K213" s="37" t="n"/>
      <c r="L213" s="37" t="n"/>
      <c r="M213" s="37" t="n"/>
      <c r="N213" s="37" t="n"/>
      <c r="O213" s="37" t="n"/>
      <c r="P213" s="37" t="n"/>
      <c r="Q213" s="37" t="n"/>
      <c r="R213" s="37" t="n"/>
      <c r="S213" s="37" t="n"/>
      <c r="T213" s="37" t="n"/>
      <c r="U213" s="37" t="n"/>
      <c r="V213" s="37" t="n"/>
      <c r="W213" s="37" t="n"/>
      <c r="X213" s="37" t="n"/>
      <c r="Y213" s="37" t="n"/>
      <c r="Z213" s="37" t="n"/>
      <c r="AA213" s="37" t="n"/>
      <c r="AB213" s="37" t="n"/>
      <c r="AC213" s="37" t="n"/>
      <c r="AD213" s="37" t="n"/>
      <c r="AE213" s="37" t="n"/>
      <c r="AF213" s="37" t="n"/>
      <c r="AG213" s="37" t="n"/>
      <c r="AH213" s="37" t="n"/>
      <c r="AI213" s="37" t="n"/>
      <c r="AJ213" s="37" t="n"/>
      <c r="AK213" s="37" t="n"/>
      <c r="AL213" s="37" t="n"/>
      <c r="AM213" s="37" t="n"/>
    </row>
    <row r="214" ht="35" customHeight="1" s="173" thickBot="1">
      <c r="A214" s="43" t="inlineStr">
        <is>
          <t>Deposito berjangka mudharabah</t>
        </is>
      </c>
      <c r="B214" s="43" t="n"/>
      <c r="C214" s="34" t="n"/>
      <c r="D214" s="34" t="n"/>
      <c r="E214" s="34" t="n"/>
      <c r="F214" s="34" t="n"/>
      <c r="G214" s="34" t="n"/>
      <c r="H214" s="34" t="n"/>
      <c r="I214" s="34" t="n"/>
      <c r="J214" s="34" t="n"/>
      <c r="K214" s="34" t="n"/>
      <c r="L214" s="34" t="n"/>
      <c r="M214" s="34" t="n"/>
      <c r="N214" s="34" t="n"/>
      <c r="O214" s="34" t="n"/>
      <c r="P214" s="34" t="n"/>
      <c r="Q214" s="34" t="n"/>
      <c r="R214" s="34" t="n"/>
      <c r="S214" s="34" t="n"/>
      <c r="T214" s="34" t="n"/>
      <c r="U214" s="34" t="n"/>
      <c r="V214" s="34" t="n"/>
      <c r="W214" s="34" t="n"/>
      <c r="X214" s="34" t="n"/>
      <c r="Y214" s="34" t="n"/>
      <c r="Z214" s="34" t="n"/>
      <c r="AA214" s="34" t="n"/>
      <c r="AB214" s="34" t="n"/>
      <c r="AC214" s="34" t="n"/>
      <c r="AD214" s="34" t="n"/>
      <c r="AE214" s="34" t="n"/>
      <c r="AF214" s="34" t="n"/>
      <c r="AG214" s="34" t="n"/>
      <c r="AH214" s="34" t="n"/>
      <c r="AI214" s="34" t="n"/>
      <c r="AJ214" s="34" t="n"/>
      <c r="AK214" s="34" t="n"/>
      <c r="AL214" s="34" t="n"/>
      <c r="AM214" s="34" t="n"/>
    </row>
    <row r="215" ht="35" customHeight="1" s="173" thickBot="1">
      <c r="A215" s="44" t="inlineStr">
        <is>
          <t>Deposito berjangka mudharabah pihak ketiga</t>
        </is>
      </c>
      <c r="B215" s="44" t="n"/>
      <c r="C215" s="37" t="n">
        <v>5872.246</v>
      </c>
      <c r="D215" s="37" t="n">
        <v>7428.302</v>
      </c>
      <c r="E215" s="37" t="n">
        <v>7717.545</v>
      </c>
      <c r="F215" s="37" t="n">
        <v>8125.75</v>
      </c>
      <c r="G215" s="37" t="n">
        <v>9043.059999999999</v>
      </c>
      <c r="H215" s="37" t="n">
        <v>8997.932000000001</v>
      </c>
      <c r="I215" s="37" t="n">
        <v>8593.793</v>
      </c>
      <c r="J215" s="37" t="n">
        <v>9015.221</v>
      </c>
      <c r="K215" s="37" t="n"/>
      <c r="L215" s="37" t="n"/>
      <c r="M215" s="37" t="n"/>
      <c r="N215" s="37" t="n"/>
      <c r="O215" s="37" t="n"/>
      <c r="P215" s="37" t="n"/>
      <c r="Q215" s="37" t="n"/>
      <c r="R215" s="37" t="n"/>
      <c r="S215" s="37" t="n"/>
      <c r="T215" s="37" t="n"/>
      <c r="U215" s="37" t="n"/>
      <c r="V215" s="37" t="n"/>
      <c r="W215" s="37" t="n"/>
      <c r="X215" s="37" t="n"/>
      <c r="Y215" s="37" t="n"/>
      <c r="Z215" s="37" t="n"/>
      <c r="AA215" s="37" t="n"/>
      <c r="AB215" s="37" t="n"/>
      <c r="AC215" s="37" t="n"/>
      <c r="AD215" s="37" t="n"/>
      <c r="AE215" s="37" t="n"/>
      <c r="AF215" s="37" t="n"/>
      <c r="AG215" s="37" t="n"/>
      <c r="AH215" s="37" t="n"/>
      <c r="AI215" s="37" t="n"/>
      <c r="AJ215" s="37" t="n"/>
      <c r="AK215" s="37" t="n"/>
      <c r="AL215" s="37" t="n"/>
      <c r="AM215" s="37" t="n"/>
    </row>
    <row r="216" ht="35" customHeight="1" s="173" thickBot="1">
      <c r="A216" s="44" t="inlineStr">
        <is>
          <t>Deposito berjangka mudharabah pihak berelasi</t>
        </is>
      </c>
      <c r="B216" s="44" t="n"/>
      <c r="C216" s="37" t="n">
        <v>6.232</v>
      </c>
      <c r="D216" s="37" t="n">
        <v>17.484</v>
      </c>
      <c r="E216" s="37" t="n">
        <v>38.538</v>
      </c>
      <c r="F216" s="37" t="n">
        <v>42.562</v>
      </c>
      <c r="G216" s="37" t="n">
        <v>36.535</v>
      </c>
      <c r="H216" s="37" t="n">
        <v>32.934</v>
      </c>
      <c r="I216" s="37" t="n">
        <v>28.937</v>
      </c>
      <c r="J216" s="37" t="n">
        <v>27.895</v>
      </c>
      <c r="K216" s="37" t="n"/>
      <c r="L216" s="37" t="n"/>
      <c r="M216" s="37" t="n"/>
      <c r="N216" s="37" t="n"/>
      <c r="O216" s="37" t="n"/>
      <c r="P216" s="37" t="n"/>
      <c r="Q216" s="37" t="n"/>
      <c r="R216" s="37" t="n"/>
      <c r="S216" s="37" t="n"/>
      <c r="T216" s="37" t="n"/>
      <c r="U216" s="37" t="n"/>
      <c r="V216" s="37" t="n"/>
      <c r="W216" s="37" t="n"/>
      <c r="X216" s="37" t="n"/>
      <c r="Y216" s="37" t="n"/>
      <c r="Z216" s="37" t="n"/>
      <c r="AA216" s="37" t="n"/>
      <c r="AB216" s="37" t="n"/>
      <c r="AC216" s="37" t="n"/>
      <c r="AD216" s="37" t="n"/>
      <c r="AE216" s="37" t="n"/>
      <c r="AF216" s="37" t="n"/>
      <c r="AG216" s="37" t="n"/>
      <c r="AH216" s="37" t="n"/>
      <c r="AI216" s="37" t="n"/>
      <c r="AJ216" s="37" t="n"/>
      <c r="AK216" s="37" t="n"/>
      <c r="AL216" s="37" t="n"/>
      <c r="AM216" s="37" t="n"/>
    </row>
    <row r="217" ht="18" customHeight="1" s="173" thickBot="1">
      <c r="A217" s="42" t="inlineStr">
        <is>
          <t>Bank</t>
        </is>
      </c>
      <c r="B217" s="42" t="n"/>
      <c r="C217" s="34" t="n"/>
      <c r="D217" s="34" t="n"/>
      <c r="E217" s="34" t="n"/>
      <c r="F217" s="34" t="n"/>
      <c r="G217" s="34" t="n"/>
      <c r="H217" s="34" t="n"/>
      <c r="I217" s="34" t="n"/>
      <c r="J217" s="34" t="n"/>
      <c r="K217" s="34" t="n"/>
      <c r="L217" s="34" t="n"/>
      <c r="M217" s="34" t="n"/>
      <c r="N217" s="34" t="n"/>
      <c r="O217" s="34" t="n"/>
      <c r="P217" s="34" t="n"/>
      <c r="Q217" s="34" t="n"/>
      <c r="R217" s="34" t="n"/>
      <c r="S217" s="34" t="n"/>
      <c r="T217" s="34" t="n"/>
      <c r="U217" s="34" t="n"/>
      <c r="V217" s="34" t="n"/>
      <c r="W217" s="34" t="n"/>
      <c r="X217" s="34" t="n"/>
      <c r="Y217" s="34" t="n"/>
      <c r="Z217" s="34" t="n"/>
      <c r="AA217" s="34" t="n"/>
      <c r="AB217" s="34" t="n"/>
      <c r="AC217" s="34" t="n"/>
      <c r="AD217" s="34" t="n"/>
      <c r="AE217" s="34" t="n"/>
      <c r="AF217" s="34" t="n"/>
      <c r="AG217" s="34" t="n"/>
      <c r="AH217" s="34" t="n"/>
      <c r="AI217" s="34" t="n"/>
      <c r="AJ217" s="34" t="n"/>
      <c r="AK217" s="34" t="n"/>
      <c r="AL217" s="34" t="n"/>
      <c r="AM217" s="34" t="n"/>
    </row>
    <row r="218" hidden="1" ht="18" customHeight="1" s="173" thickBot="1">
      <c r="A218" s="45" t="inlineStr">
        <is>
          <t>Giro mudharabah</t>
        </is>
      </c>
      <c r="B218" s="45" t="n"/>
      <c r="C218" s="37" t="inlineStr"/>
      <c r="D218" s="37" t="inlineStr"/>
      <c r="E218" s="37" t="inlineStr"/>
      <c r="F218" s="37" t="inlineStr"/>
      <c r="G218" s="37" t="inlineStr"/>
      <c r="H218" s="37" t="inlineStr"/>
      <c r="I218" s="37" t="inlineStr"/>
      <c r="J218" s="37" t="inlineStr"/>
      <c r="K218" s="37" t="n"/>
      <c r="L218" s="37" t="n"/>
      <c r="M218" s="37" t="n"/>
      <c r="N218" s="37" t="n"/>
      <c r="O218" s="37" t="n"/>
      <c r="P218" s="37" t="n"/>
      <c r="Q218" s="37" t="n"/>
      <c r="R218" s="37" t="n"/>
      <c r="S218" s="37" t="n"/>
      <c r="T218" s="37" t="n"/>
      <c r="U218" s="37" t="n"/>
      <c r="V218" s="37" t="n"/>
      <c r="W218" s="37" t="n"/>
      <c r="X218" s="37" t="n"/>
      <c r="Y218" s="37" t="n"/>
      <c r="Z218" s="37" t="n"/>
      <c r="AA218" s="37" t="n"/>
      <c r="AB218" s="37" t="n"/>
      <c r="AC218" s="37" t="n"/>
      <c r="AD218" s="37" t="n"/>
      <c r="AE218" s="37" t="n"/>
      <c r="AF218" s="37" t="n"/>
      <c r="AG218" s="37" t="n"/>
      <c r="AH218" s="37" t="n"/>
      <c r="AI218" s="37" t="n"/>
      <c r="AJ218" s="37" t="n"/>
      <c r="AK218" s="37" t="n"/>
      <c r="AL218" s="37" t="n"/>
      <c r="AM218" s="37" t="n"/>
    </row>
    <row r="219" hidden="1" ht="35" customHeight="1" s="173" thickBot="1">
      <c r="A219" s="45" t="inlineStr">
        <is>
          <t>Tabungan mudharabah (ummat)</t>
        </is>
      </c>
      <c r="B219" s="45" t="n"/>
      <c r="C219" s="37" t="inlineStr"/>
      <c r="D219" s="37" t="inlineStr"/>
      <c r="E219" s="37" t="inlineStr"/>
      <c r="F219" s="37" t="inlineStr"/>
      <c r="G219" s="37" t="inlineStr"/>
      <c r="H219" s="37" t="inlineStr"/>
      <c r="I219" s="37" t="inlineStr"/>
      <c r="J219" s="37" t="inlineStr"/>
      <c r="K219" s="37" t="n"/>
      <c r="L219" s="37" t="n"/>
      <c r="M219" s="37" t="n"/>
      <c r="N219" s="37" t="n"/>
      <c r="O219" s="37" t="n"/>
      <c r="P219" s="37" t="n"/>
      <c r="Q219" s="37" t="n"/>
      <c r="R219" s="37" t="n"/>
      <c r="S219" s="37" t="n"/>
      <c r="T219" s="37" t="n"/>
      <c r="U219" s="37" t="n"/>
      <c r="V219" s="37" t="n"/>
      <c r="W219" s="37" t="n"/>
      <c r="X219" s="37" t="n"/>
      <c r="Y219" s="37" t="n"/>
      <c r="Z219" s="37" t="n"/>
      <c r="AA219" s="37" t="n"/>
      <c r="AB219" s="37" t="n"/>
      <c r="AC219" s="37" t="n"/>
      <c r="AD219" s="37" t="n"/>
      <c r="AE219" s="37" t="n"/>
      <c r="AF219" s="37" t="n"/>
      <c r="AG219" s="37" t="n"/>
      <c r="AH219" s="37" t="n"/>
      <c r="AI219" s="37" t="n"/>
      <c r="AJ219" s="37" t="n"/>
      <c r="AK219" s="37" t="n"/>
      <c r="AL219" s="37" t="n"/>
      <c r="AM219" s="37" t="n"/>
    </row>
    <row r="220" hidden="1" ht="35" customHeight="1" s="173" thickBot="1">
      <c r="A220" s="45" t="inlineStr">
        <is>
          <t>Deposito berjangka mudharabah</t>
        </is>
      </c>
      <c r="B220" s="45" t="n"/>
      <c r="C220" s="37" t="inlineStr"/>
      <c r="D220" s="37" t="inlineStr"/>
      <c r="E220" s="37" t="inlineStr"/>
      <c r="F220" s="37" t="inlineStr"/>
      <c r="G220" s="37" t="inlineStr"/>
      <c r="H220" s="37" t="inlineStr"/>
      <c r="I220" s="37" t="inlineStr"/>
      <c r="J220" s="37" t="inlineStr"/>
      <c r="K220" s="37" t="n"/>
      <c r="L220" s="37" t="n"/>
      <c r="M220" s="37" t="n"/>
      <c r="N220" s="37" t="n"/>
      <c r="O220" s="37" t="n"/>
      <c r="P220" s="37" t="n"/>
      <c r="Q220" s="37" t="n"/>
      <c r="R220" s="37" t="n"/>
      <c r="S220" s="37" t="n"/>
      <c r="T220" s="37" t="n"/>
      <c r="U220" s="37" t="n"/>
      <c r="V220" s="37" t="n"/>
      <c r="W220" s="37" t="n"/>
      <c r="X220" s="37" t="n"/>
      <c r="Y220" s="37" t="n"/>
      <c r="Z220" s="37" t="n"/>
      <c r="AA220" s="37" t="n"/>
      <c r="AB220" s="37" t="n"/>
      <c r="AC220" s="37" t="n"/>
      <c r="AD220" s="37" t="n"/>
      <c r="AE220" s="37" t="n"/>
      <c r="AF220" s="37" t="n"/>
      <c r="AG220" s="37" t="n"/>
      <c r="AH220" s="37" t="n"/>
      <c r="AI220" s="37" t="n"/>
      <c r="AJ220" s="37" t="n"/>
      <c r="AK220" s="37" t="n"/>
      <c r="AL220" s="37" t="n"/>
      <c r="AM220" s="37" t="n"/>
    </row>
    <row r="221" ht="18" customHeight="1" s="173" thickBot="1">
      <c r="A221" s="42" t="inlineStr">
        <is>
          <t>Efek yang diterbitkan bank</t>
        </is>
      </c>
      <c r="B221" s="42" t="n"/>
      <c r="C221" s="34" t="n"/>
      <c r="D221" s="34" t="n"/>
      <c r="E221" s="34" t="n"/>
      <c r="F221" s="34" t="n"/>
      <c r="G221" s="34" t="n"/>
      <c r="H221" s="34" t="n"/>
      <c r="I221" s="34" t="n"/>
      <c r="J221" s="34" t="n"/>
      <c r="K221" s="34" t="n"/>
      <c r="L221" s="34" t="n"/>
      <c r="M221" s="34" t="n"/>
      <c r="N221" s="34" t="n"/>
      <c r="O221" s="34" t="n"/>
      <c r="P221" s="34" t="n"/>
      <c r="Q221" s="34" t="n"/>
      <c r="R221" s="34" t="n"/>
      <c r="S221" s="34" t="n"/>
      <c r="T221" s="34" t="n"/>
      <c r="U221" s="34" t="n"/>
      <c r="V221" s="34" t="n"/>
      <c r="W221" s="34" t="n"/>
      <c r="X221" s="34" t="n"/>
      <c r="Y221" s="34" t="n"/>
      <c r="Z221" s="34" t="n"/>
      <c r="AA221" s="34" t="n"/>
      <c r="AB221" s="34" t="n"/>
      <c r="AC221" s="34" t="n"/>
      <c r="AD221" s="34" t="n"/>
      <c r="AE221" s="34" t="n"/>
      <c r="AF221" s="34" t="n"/>
      <c r="AG221" s="34" t="n"/>
      <c r="AH221" s="34" t="n"/>
      <c r="AI221" s="34" t="n"/>
      <c r="AJ221" s="34" t="n"/>
      <c r="AK221" s="34" t="n"/>
      <c r="AL221" s="34" t="n"/>
      <c r="AM221" s="34" t="n"/>
    </row>
    <row r="222" hidden="1" ht="35" customHeight="1" s="173" thickBot="1">
      <c r="A222" s="45" t="inlineStr">
        <is>
          <t>Investasi mudharabah antar bank</t>
        </is>
      </c>
      <c r="B222" s="45" t="n"/>
      <c r="C222" s="37" t="inlineStr"/>
      <c r="D222" s="37" t="inlineStr"/>
      <c r="E222" s="37" t="inlineStr"/>
      <c r="F222" s="37" t="inlineStr"/>
      <c r="G222" s="37" t="inlineStr"/>
      <c r="H222" s="37" t="inlineStr"/>
      <c r="I222" s="37" t="inlineStr"/>
      <c r="J222" s="37" t="inlineStr"/>
      <c r="K222" s="37" t="n"/>
      <c r="L222" s="37" t="n"/>
      <c r="M222" s="37" t="n"/>
      <c r="N222" s="37" t="n"/>
      <c r="O222" s="37" t="n"/>
      <c r="P222" s="37" t="n"/>
      <c r="Q222" s="37" t="n"/>
      <c r="R222" s="37" t="n"/>
      <c r="S222" s="37" t="n"/>
      <c r="T222" s="37" t="n"/>
      <c r="U222" s="37" t="n"/>
      <c r="V222" s="37" t="n"/>
      <c r="W222" s="37" t="n"/>
      <c r="X222" s="37" t="n"/>
      <c r="Y222" s="37" t="n"/>
      <c r="Z222" s="37" t="n"/>
      <c r="AA222" s="37" t="n"/>
      <c r="AB222" s="37" t="n"/>
      <c r="AC222" s="37" t="n"/>
      <c r="AD222" s="37" t="n"/>
      <c r="AE222" s="37" t="n"/>
      <c r="AF222" s="37" t="n"/>
      <c r="AG222" s="37" t="n"/>
      <c r="AH222" s="37" t="n"/>
      <c r="AI222" s="37" t="n"/>
      <c r="AJ222" s="37" t="n"/>
      <c r="AK222" s="37" t="n"/>
      <c r="AL222" s="37" t="n"/>
      <c r="AM222" s="37" t="n"/>
    </row>
    <row r="223" hidden="1" ht="18" customHeight="1" s="173" thickBot="1">
      <c r="A223" s="45" t="inlineStr">
        <is>
          <t>Sukuk mudharabah</t>
        </is>
      </c>
      <c r="B223" s="45" t="n"/>
      <c r="C223" s="37" t="inlineStr"/>
      <c r="D223" s="37" t="inlineStr"/>
      <c r="E223" s="37" t="inlineStr"/>
      <c r="F223" s="37" t="inlineStr"/>
      <c r="G223" s="37" t="inlineStr"/>
      <c r="H223" s="37" t="inlineStr"/>
      <c r="I223" s="37" t="inlineStr"/>
      <c r="J223" s="37" t="inlineStr"/>
      <c r="K223" s="37" t="n"/>
      <c r="L223" s="37" t="n"/>
      <c r="M223" s="37" t="n"/>
      <c r="N223" s="37" t="n"/>
      <c r="O223" s="37" t="n"/>
      <c r="P223" s="37" t="n"/>
      <c r="Q223" s="37" t="n"/>
      <c r="R223" s="37" t="n"/>
      <c r="S223" s="37" t="n"/>
      <c r="T223" s="37" t="n"/>
      <c r="U223" s="37" t="n"/>
      <c r="V223" s="37" t="n"/>
      <c r="W223" s="37" t="n"/>
      <c r="X223" s="37" t="n"/>
      <c r="Y223" s="37" t="n"/>
      <c r="Z223" s="37" t="n"/>
      <c r="AA223" s="37" t="n"/>
      <c r="AB223" s="37" t="n"/>
      <c r="AC223" s="37" t="n"/>
      <c r="AD223" s="37" t="n"/>
      <c r="AE223" s="37" t="n"/>
      <c r="AF223" s="37" t="n"/>
      <c r="AG223" s="37" t="n"/>
      <c r="AH223" s="37" t="n"/>
      <c r="AI223" s="37" t="n"/>
      <c r="AJ223" s="37" t="n"/>
      <c r="AK223" s="37" t="n"/>
      <c r="AL223" s="37" t="n"/>
      <c r="AM223" s="37" t="n"/>
    </row>
    <row r="224" hidden="1" ht="35" customHeight="1" s="173" thickBot="1">
      <c r="A224" s="45" t="inlineStr">
        <is>
          <t>Sukuk mudharabah subordinasi</t>
        </is>
      </c>
      <c r="B224" s="45" t="n"/>
      <c r="C224" s="37" t="inlineStr"/>
      <c r="D224" s="37" t="inlineStr"/>
      <c r="E224" s="37" t="inlineStr"/>
      <c r="F224" s="37" t="inlineStr"/>
      <c r="G224" s="37" t="inlineStr"/>
      <c r="H224" s="37" t="inlineStr"/>
      <c r="I224" s="37" t="inlineStr"/>
      <c r="J224" s="37" t="inlineStr"/>
      <c r="K224" s="37" t="n"/>
      <c r="L224" s="37" t="n"/>
      <c r="M224" s="37" t="n"/>
      <c r="N224" s="37" t="n"/>
      <c r="O224" s="37" t="n"/>
      <c r="P224" s="37" t="n"/>
      <c r="Q224" s="37" t="n"/>
      <c r="R224" s="37" t="n"/>
      <c r="S224" s="37" t="n"/>
      <c r="T224" s="37" t="n"/>
      <c r="U224" s="37" t="n"/>
      <c r="V224" s="37" t="n"/>
      <c r="W224" s="37" t="n"/>
      <c r="X224" s="37" t="n"/>
      <c r="Y224" s="37" t="n"/>
      <c r="Z224" s="37" t="n"/>
      <c r="AA224" s="37" t="n"/>
      <c r="AB224" s="37" t="n"/>
      <c r="AC224" s="37" t="n"/>
      <c r="AD224" s="37" t="n"/>
      <c r="AE224" s="37" t="n"/>
      <c r="AF224" s="37" t="n"/>
      <c r="AG224" s="37" t="n"/>
      <c r="AH224" s="37" t="n"/>
      <c r="AI224" s="37" t="n"/>
      <c r="AJ224" s="37" t="n"/>
      <c r="AK224" s="37" t="n"/>
      <c r="AL224" s="37" t="n"/>
      <c r="AM224" s="37" t="n"/>
    </row>
    <row r="225" ht="18" customHeight="1" s="173" thickBot="1">
      <c r="A225" s="42" t="inlineStr">
        <is>
          <t>Jumlah dana syirkah temporer</t>
        </is>
      </c>
      <c r="B225" s="42" t="n"/>
      <c r="C225" s="41" t="n">
        <v>5992.86</v>
      </c>
      <c r="D225" s="41" t="n">
        <v>7550.664</v>
      </c>
      <c r="E225" s="41" t="n">
        <v>7923.366</v>
      </c>
      <c r="F225" s="41" t="n">
        <v>8905.903</v>
      </c>
      <c r="G225" s="41" t="n">
        <v>9843.261</v>
      </c>
      <c r="H225" s="41" t="n">
        <v>9920.82</v>
      </c>
      <c r="I225" s="41" t="n">
        <v>9599.352000000001</v>
      </c>
      <c r="J225" s="41" t="n">
        <v>9929.751</v>
      </c>
      <c r="K225" s="41" t="n"/>
      <c r="L225" s="41" t="n"/>
      <c r="M225" s="41" t="n"/>
      <c r="N225" s="41" t="n"/>
      <c r="O225" s="41" t="n"/>
      <c r="P225" s="41" t="n"/>
      <c r="Q225" s="41" t="n"/>
      <c r="R225" s="41" t="n"/>
      <c r="S225" s="41" t="n"/>
      <c r="T225" s="41" t="n"/>
      <c r="U225" s="41" t="n"/>
      <c r="V225" s="41" t="n"/>
      <c r="W225" s="41" t="n"/>
      <c r="X225" s="41" t="n"/>
      <c r="Y225" s="41" t="n"/>
      <c r="Z225" s="41" t="n"/>
      <c r="AA225" s="41" t="n"/>
      <c r="AB225" s="41" t="n"/>
      <c r="AC225" s="41" t="n"/>
      <c r="AD225" s="41" t="n"/>
      <c r="AE225" s="41" t="n"/>
      <c r="AF225" s="41" t="n"/>
      <c r="AG225" s="41" t="n"/>
      <c r="AH225" s="41" t="n"/>
      <c r="AI225" s="41" t="n"/>
      <c r="AJ225" s="41" t="n"/>
      <c r="AK225" s="41" t="n"/>
      <c r="AL225" s="41" t="n"/>
      <c r="AM225" s="41" t="n"/>
    </row>
    <row r="226" ht="18" customHeight="1" s="173" thickBot="1">
      <c r="A226" s="38" t="inlineStr">
        <is>
          <t>Jumlah akumulasi dana tabarru</t>
        </is>
      </c>
      <c r="B226" s="38" t="n"/>
      <c r="C226" s="41" t="inlineStr"/>
      <c r="D226" s="41" t="inlineStr"/>
      <c r="E226" s="41" t="inlineStr"/>
      <c r="F226" s="41" t="inlineStr"/>
      <c r="G226" s="41" t="inlineStr"/>
      <c r="H226" s="41" t="inlineStr"/>
      <c r="I226" s="41" t="inlineStr"/>
      <c r="J226" s="41" t="inlineStr"/>
      <c r="K226" s="41" t="n"/>
      <c r="L226" s="41" t="n"/>
      <c r="M226" s="41" t="n"/>
      <c r="N226" s="41" t="n"/>
      <c r="O226" s="41" t="n"/>
      <c r="P226" s="41" t="n"/>
      <c r="Q226" s="41" t="n"/>
      <c r="R226" s="41" t="n"/>
      <c r="S226" s="41" t="n"/>
      <c r="T226" s="41" t="n"/>
      <c r="U226" s="41" t="n"/>
      <c r="V226" s="41" t="n"/>
      <c r="W226" s="41" t="n"/>
      <c r="X226" s="41" t="n"/>
      <c r="Y226" s="41" t="n"/>
      <c r="Z226" s="41" t="n"/>
      <c r="AA226" s="41" t="n"/>
      <c r="AB226" s="41" t="n"/>
      <c r="AC226" s="41" t="n"/>
      <c r="AD226" s="41" t="n"/>
      <c r="AE226" s="41" t="n"/>
      <c r="AF226" s="41" t="n"/>
      <c r="AG226" s="41" t="n"/>
      <c r="AH226" s="41" t="n"/>
      <c r="AI226" s="41" t="n"/>
      <c r="AJ226" s="41" t="n"/>
      <c r="AK226" s="41" t="n"/>
      <c r="AL226" s="41" t="n"/>
      <c r="AM226" s="41" t="n"/>
    </row>
    <row r="227" ht="18" customHeight="1" s="173" thickBot="1">
      <c r="A227" s="38" t="inlineStr">
        <is>
          <t>Ekuitas</t>
        </is>
      </c>
      <c r="B227" s="38" t="n"/>
      <c r="C227" s="34" t="n"/>
      <c r="D227" s="34" t="n"/>
      <c r="E227" s="34" t="n"/>
      <c r="F227" s="34" t="n"/>
      <c r="G227" s="34" t="n"/>
      <c r="H227" s="34" t="n"/>
      <c r="I227" s="34" t="n"/>
      <c r="J227" s="34" t="n"/>
      <c r="K227" s="34" t="n"/>
      <c r="L227" s="34" t="n"/>
      <c r="M227" s="34" t="n"/>
      <c r="N227" s="34" t="n"/>
      <c r="O227" s="34" t="n"/>
      <c r="P227" s="34" t="n"/>
      <c r="Q227" s="34" t="n"/>
      <c r="R227" s="34" t="n"/>
      <c r="S227" s="34" t="n"/>
      <c r="T227" s="34" t="n"/>
      <c r="U227" s="34" t="n"/>
      <c r="V227" s="34" t="n"/>
      <c r="W227" s="34" t="n"/>
      <c r="X227" s="34" t="n"/>
      <c r="Y227" s="34" t="n"/>
      <c r="Z227" s="34" t="n"/>
      <c r="AA227" s="34" t="n"/>
      <c r="AB227" s="34" t="n"/>
      <c r="AC227" s="34" t="n"/>
      <c r="AD227" s="34" t="n"/>
      <c r="AE227" s="34" t="n"/>
      <c r="AF227" s="34" t="n"/>
      <c r="AG227" s="34" t="n"/>
      <c r="AH227" s="34" t="n"/>
      <c r="AI227" s="34" t="n"/>
      <c r="AJ227" s="34" t="n"/>
      <c r="AK227" s="34" t="n"/>
      <c r="AL227" s="34" t="n"/>
      <c r="AM227" s="34" t="n"/>
    </row>
    <row r="228" ht="35" customHeight="1" s="173" thickBot="1">
      <c r="A228" s="42" t="inlineStr">
        <is>
          <t>Ekuitas yang diatribusikan kepada pemilik entitas induk</t>
        </is>
      </c>
      <c r="B228" s="42" t="n"/>
      <c r="C228" s="34" t="n"/>
      <c r="D228" s="34" t="n"/>
      <c r="E228" s="34" t="n"/>
      <c r="F228" s="34" t="n"/>
      <c r="G228" s="34" t="n"/>
      <c r="H228" s="34" t="n"/>
      <c r="I228" s="34" t="n"/>
      <c r="J228" s="34" t="n"/>
      <c r="K228" s="34" t="n"/>
      <c r="L228" s="34" t="n"/>
      <c r="M228" s="34" t="n"/>
      <c r="N228" s="34" t="n"/>
      <c r="O228" s="34" t="n"/>
      <c r="P228" s="34" t="n"/>
      <c r="Q228" s="34" t="n"/>
      <c r="R228" s="34" t="n"/>
      <c r="S228" s="34" t="n"/>
      <c r="T228" s="34" t="n"/>
      <c r="U228" s="34" t="n"/>
      <c r="V228" s="34" t="n"/>
      <c r="W228" s="34" t="n"/>
      <c r="X228" s="34" t="n"/>
      <c r="Y228" s="34" t="n"/>
      <c r="Z228" s="34" t="n"/>
      <c r="AA228" s="34" t="n"/>
      <c r="AB228" s="34" t="n"/>
      <c r="AC228" s="34" t="n"/>
      <c r="AD228" s="34" t="n"/>
      <c r="AE228" s="34" t="n"/>
      <c r="AF228" s="34" t="n"/>
      <c r="AG228" s="34" t="n"/>
      <c r="AH228" s="34" t="n"/>
      <c r="AI228" s="34" t="n"/>
      <c r="AJ228" s="34" t="n"/>
      <c r="AK228" s="34" t="n"/>
      <c r="AL228" s="34" t="n"/>
      <c r="AM228" s="34" t="n"/>
    </row>
    <row r="229" ht="18" customHeight="1" s="173" thickBot="1">
      <c r="A229" s="45" t="inlineStr">
        <is>
          <t>Saham biasa</t>
        </is>
      </c>
      <c r="B229" s="45" t="n"/>
      <c r="C229" s="37" t="n">
        <v>117.033</v>
      </c>
      <c r="D229" s="37" t="n">
        <v>162.979</v>
      </c>
      <c r="E229" s="37" t="n">
        <v>162.979</v>
      </c>
      <c r="F229" s="37" t="n">
        <v>162.982</v>
      </c>
      <c r="G229" s="37" t="n">
        <v>162.982</v>
      </c>
      <c r="H229" s="37" t="n">
        <v>162.982</v>
      </c>
      <c r="I229" s="37" t="n">
        <v>212.919</v>
      </c>
      <c r="J229" s="37" t="n">
        <v>212.919</v>
      </c>
      <c r="K229" s="37" t="n"/>
      <c r="L229" s="37" t="n"/>
      <c r="M229" s="37" t="n"/>
      <c r="N229" s="37" t="n"/>
      <c r="O229" s="37" t="n"/>
      <c r="P229" s="37" t="n"/>
      <c r="Q229" s="37" t="n"/>
      <c r="R229" s="37" t="n"/>
      <c r="S229" s="37" t="n"/>
      <c r="T229" s="37" t="n"/>
      <c r="U229" s="37" t="n"/>
      <c r="V229" s="37" t="n"/>
      <c r="W229" s="37" t="n"/>
      <c r="X229" s="37" t="n"/>
      <c r="Y229" s="37" t="n"/>
      <c r="Z229" s="37" t="n"/>
      <c r="AA229" s="37" t="n"/>
      <c r="AB229" s="37" t="n"/>
      <c r="AC229" s="37" t="n"/>
      <c r="AD229" s="37" t="n"/>
      <c r="AE229" s="37" t="n"/>
      <c r="AF229" s="37" t="n"/>
      <c r="AG229" s="37" t="n"/>
      <c r="AH229" s="37" t="n"/>
      <c r="AI229" s="37" t="n"/>
      <c r="AJ229" s="37" t="n"/>
      <c r="AK229" s="37" t="n"/>
      <c r="AL229" s="37" t="n"/>
      <c r="AM229" s="37" t="n"/>
    </row>
    <row r="230" hidden="1" ht="18" customHeight="1" s="173" thickBot="1">
      <c r="A230" s="45" t="inlineStr">
        <is>
          <t>Saham preferen</t>
        </is>
      </c>
      <c r="B230" s="45" t="n"/>
      <c r="C230" s="37" t="inlineStr"/>
      <c r="D230" s="37" t="inlineStr"/>
      <c r="E230" s="37" t="inlineStr"/>
      <c r="F230" s="37" t="inlineStr"/>
      <c r="G230" s="37" t="inlineStr"/>
      <c r="H230" s="37" t="inlineStr"/>
      <c r="I230" s="37" t="inlineStr"/>
      <c r="J230" s="37" t="inlineStr"/>
      <c r="K230" s="37" t="n"/>
      <c r="L230" s="37" t="n"/>
      <c r="M230" s="37" t="n"/>
      <c r="N230" s="37" t="n"/>
      <c r="O230" s="37" t="n"/>
      <c r="P230" s="37" t="n"/>
      <c r="Q230" s="37" t="n"/>
      <c r="R230" s="37" t="n"/>
      <c r="S230" s="37" t="n"/>
      <c r="T230" s="37" t="n"/>
      <c r="U230" s="37" t="n"/>
      <c r="V230" s="37" t="n"/>
      <c r="W230" s="37" t="n"/>
      <c r="X230" s="37" t="n"/>
      <c r="Y230" s="37" t="n"/>
      <c r="Z230" s="37" t="n"/>
      <c r="AA230" s="37" t="n"/>
      <c r="AB230" s="37" t="n"/>
      <c r="AC230" s="37" t="n"/>
      <c r="AD230" s="37" t="n"/>
      <c r="AE230" s="37" t="n"/>
      <c r="AF230" s="37" t="n"/>
      <c r="AG230" s="37" t="n"/>
      <c r="AH230" s="37" t="n"/>
      <c r="AI230" s="37" t="n"/>
      <c r="AJ230" s="37" t="n"/>
      <c r="AK230" s="37" t="n"/>
      <c r="AL230" s="37" t="n"/>
      <c r="AM230" s="37" t="n"/>
    </row>
    <row r="231" ht="18" customHeight="1" s="173" thickBot="1">
      <c r="A231" s="45" t="inlineStr">
        <is>
          <t>Tambahan modal disetor</t>
        </is>
      </c>
      <c r="B231" s="45" t="n"/>
      <c r="C231" s="37" t="n">
        <v>1458.886</v>
      </c>
      <c r="D231" s="37" t="n">
        <v>11158.702</v>
      </c>
      <c r="E231" s="37" t="n">
        <v>11158.71</v>
      </c>
      <c r="F231" s="37" t="n">
        <v>11158.962</v>
      </c>
      <c r="G231" s="37" t="n">
        <v>11160.647</v>
      </c>
      <c r="H231" s="37" t="n">
        <v>11162.238</v>
      </c>
      <c r="I231" s="37" t="n">
        <v>17561.631</v>
      </c>
      <c r="J231" s="37" t="n">
        <v>17562.271</v>
      </c>
      <c r="K231" s="37" t="n"/>
      <c r="L231" s="37" t="n"/>
      <c r="M231" s="37" t="n"/>
      <c r="N231" s="37" t="n"/>
      <c r="O231" s="37" t="n"/>
      <c r="P231" s="37" t="n"/>
      <c r="Q231" s="37" t="n"/>
      <c r="R231" s="37" t="n"/>
      <c r="S231" s="37" t="n"/>
      <c r="T231" s="37" t="n"/>
      <c r="U231" s="37" t="n"/>
      <c r="V231" s="37" t="n"/>
      <c r="W231" s="37" t="n"/>
      <c r="X231" s="37" t="n"/>
      <c r="Y231" s="37" t="n"/>
      <c r="Z231" s="37" t="n"/>
      <c r="AA231" s="37" t="n"/>
      <c r="AB231" s="37" t="n"/>
      <c r="AC231" s="37" t="n"/>
      <c r="AD231" s="37" t="n"/>
      <c r="AE231" s="37" t="n"/>
      <c r="AF231" s="37" t="n"/>
      <c r="AG231" s="37" t="n"/>
      <c r="AH231" s="37" t="n"/>
      <c r="AI231" s="37" t="n"/>
      <c r="AJ231" s="37" t="n"/>
      <c r="AK231" s="37" t="n"/>
      <c r="AL231" s="37" t="n"/>
      <c r="AM231" s="37" t="n"/>
    </row>
    <row r="232" ht="18" customHeight="1" s="173" thickBot="1">
      <c r="A232" s="45" t="inlineStr">
        <is>
          <t>Saham treasuri</t>
        </is>
      </c>
      <c r="B232" s="45" t="n"/>
      <c r="C232" s="40" t="n">
        <v>262.404</v>
      </c>
      <c r="D232" s="40" t="n">
        <v>262.404</v>
      </c>
      <c r="E232" s="40" t="n">
        <v>262.404</v>
      </c>
      <c r="F232" s="40" t="n">
        <v>255.147</v>
      </c>
      <c r="G232" s="40" t="n">
        <v>255.147</v>
      </c>
      <c r="H232" s="40" t="n">
        <v>254.695</v>
      </c>
      <c r="I232" s="40" t="inlineStr"/>
      <c r="J232" s="40" t="inlineStr"/>
      <c r="K232" s="40" t="n"/>
      <c r="L232" s="40" t="n"/>
      <c r="M232" s="40" t="n"/>
      <c r="N232" s="40" t="n"/>
      <c r="O232" s="40" t="n"/>
      <c r="P232" s="40" t="n"/>
      <c r="Q232" s="40" t="n"/>
      <c r="R232" s="40" t="n"/>
      <c r="S232" s="40" t="n"/>
      <c r="T232" s="40" t="n"/>
      <c r="U232" s="40" t="n"/>
      <c r="V232" s="40" t="n"/>
      <c r="W232" s="40" t="n"/>
      <c r="X232" s="40" t="n"/>
      <c r="Y232" s="40" t="n"/>
      <c r="Z232" s="40" t="n"/>
      <c r="AA232" s="40" t="n"/>
      <c r="AB232" s="40" t="n"/>
      <c r="AC232" s="40" t="n"/>
      <c r="AD232" s="40" t="n"/>
      <c r="AE232" s="40" t="n"/>
      <c r="AF232" s="40" t="n"/>
      <c r="AG232" s="40" t="n"/>
      <c r="AH232" s="40" t="n"/>
      <c r="AI232" s="40" t="n"/>
      <c r="AJ232" s="40" t="n"/>
      <c r="AK232" s="40" t="n"/>
      <c r="AL232" s="40" t="n"/>
      <c r="AM232" s="40" t="n"/>
    </row>
    <row r="233" hidden="1" ht="18" customHeight="1" s="173" thickBot="1">
      <c r="A233" s="45" t="inlineStr">
        <is>
          <t>Uang muka setoran modal</t>
        </is>
      </c>
      <c r="B233" s="45" t="n"/>
      <c r="C233" s="37" t="inlineStr"/>
      <c r="D233" s="37" t="inlineStr"/>
      <c r="E233" s="37" t="inlineStr"/>
      <c r="F233" s="37" t="inlineStr"/>
      <c r="G233" s="37" t="inlineStr"/>
      <c r="H233" s="37" t="inlineStr"/>
      <c r="I233" s="37" t="inlineStr"/>
      <c r="J233" s="37" t="inlineStr"/>
      <c r="K233" s="37" t="n"/>
      <c r="L233" s="37" t="n"/>
      <c r="M233" s="37" t="n"/>
      <c r="N233" s="37" t="n"/>
      <c r="O233" s="37" t="n"/>
      <c r="P233" s="37" t="n"/>
      <c r="Q233" s="37" t="n"/>
      <c r="R233" s="37" t="n"/>
      <c r="S233" s="37" t="n"/>
      <c r="T233" s="37" t="n"/>
      <c r="U233" s="37" t="n"/>
      <c r="V233" s="37" t="n"/>
      <c r="W233" s="37" t="n"/>
      <c r="X233" s="37" t="n"/>
      <c r="Y233" s="37" t="n"/>
      <c r="Z233" s="37" t="n"/>
      <c r="AA233" s="37" t="n"/>
      <c r="AB233" s="37" t="n"/>
      <c r="AC233" s="37" t="n"/>
      <c r="AD233" s="37" t="n"/>
      <c r="AE233" s="37" t="n"/>
      <c r="AF233" s="37" t="n"/>
      <c r="AG233" s="37" t="n"/>
      <c r="AH233" s="37" t="n"/>
      <c r="AI233" s="37" t="n"/>
      <c r="AJ233" s="37" t="n"/>
      <c r="AK233" s="37" t="n"/>
      <c r="AL233" s="37" t="n"/>
      <c r="AM233" s="37" t="n"/>
    </row>
    <row r="234" hidden="1" ht="18" customHeight="1" s="173" thickBot="1">
      <c r="A234" s="45" t="inlineStr">
        <is>
          <t>Opsi saham</t>
        </is>
      </c>
      <c r="B234" s="45" t="n"/>
      <c r="C234" s="37" t="inlineStr"/>
      <c r="D234" s="37" t="inlineStr"/>
      <c r="E234" s="37" t="inlineStr"/>
      <c r="F234" s="37" t="inlineStr"/>
      <c r="G234" s="37" t="inlineStr"/>
      <c r="H234" s="37" t="inlineStr"/>
      <c r="I234" s="37" t="inlineStr"/>
      <c r="J234" s="37" t="inlineStr"/>
      <c r="K234" s="37" t="n"/>
      <c r="L234" s="37" t="n"/>
      <c r="M234" s="37" t="n"/>
      <c r="N234" s="37" t="n"/>
      <c r="O234" s="37" t="n"/>
      <c r="P234" s="37" t="n"/>
      <c r="Q234" s="37" t="n"/>
      <c r="R234" s="37" t="n"/>
      <c r="S234" s="37" t="n"/>
      <c r="T234" s="37" t="n"/>
      <c r="U234" s="37" t="n"/>
      <c r="V234" s="37" t="n"/>
      <c r="W234" s="37" t="n"/>
      <c r="X234" s="37" t="n"/>
      <c r="Y234" s="37" t="n"/>
      <c r="Z234" s="37" t="n"/>
      <c r="AA234" s="37" t="n"/>
      <c r="AB234" s="37" t="n"/>
      <c r="AC234" s="37" t="n"/>
      <c r="AD234" s="37" t="n"/>
      <c r="AE234" s="37" t="n"/>
      <c r="AF234" s="37" t="n"/>
      <c r="AG234" s="37" t="n"/>
      <c r="AH234" s="37" t="n"/>
      <c r="AI234" s="37" t="n"/>
      <c r="AJ234" s="37" t="n"/>
      <c r="AK234" s="37" t="n"/>
      <c r="AL234" s="37" t="n"/>
      <c r="AM234" s="37" t="n"/>
    </row>
    <row r="235" hidden="1" ht="35" customHeight="1" s="173" thickBot="1">
      <c r="A235" s="45" t="inlineStr">
        <is>
          <t>Penjabaran laporan keuangan</t>
        </is>
      </c>
      <c r="B235" s="45" t="n"/>
      <c r="C235" s="37" t="n">
        <v/>
      </c>
      <c r="D235" s="37" t="n">
        <v/>
      </c>
      <c r="E235" s="37" t="n">
        <v/>
      </c>
      <c r="F235" s="37" t="inlineStr"/>
      <c r="G235" s="37" t="inlineStr"/>
      <c r="H235" s="37" t="inlineStr"/>
      <c r="I235" s="37" t="inlineStr"/>
      <c r="J235" s="37" t="inlineStr"/>
      <c r="K235" s="37" t="n"/>
      <c r="L235" s="37" t="n"/>
      <c r="M235" s="37" t="n"/>
      <c r="N235" s="37" t="n"/>
      <c r="O235" s="37" t="n"/>
      <c r="P235" s="37" t="n"/>
      <c r="Q235" s="37" t="n"/>
      <c r="R235" s="37" t="n"/>
      <c r="S235" s="37" t="n"/>
      <c r="T235" s="37" t="n"/>
      <c r="U235" s="37" t="n"/>
      <c r="V235" s="37" t="n"/>
      <c r="W235" s="37" t="n"/>
      <c r="X235" s="37" t="n"/>
      <c r="Y235" s="37" t="n"/>
      <c r="Z235" s="37" t="n"/>
      <c r="AA235" s="37" t="n"/>
      <c r="AB235" s="37" t="n"/>
      <c r="AC235" s="37" t="n"/>
      <c r="AD235" s="37" t="n"/>
      <c r="AE235" s="37" t="n"/>
      <c r="AF235" s="37" t="n"/>
      <c r="AG235" s="37" t="n"/>
      <c r="AH235" s="37" t="n"/>
      <c r="AI235" s="37" t="n"/>
      <c r="AJ235" s="37" t="n"/>
      <c r="AK235" s="37" t="n"/>
      <c r="AL235" s="37" t="n"/>
      <c r="AM235" s="37" t="n"/>
    </row>
    <row r="236" ht="18" customHeight="1" s="173" thickBot="1">
      <c r="A236" s="45" t="inlineStr">
        <is>
          <t>Cadangan revaluasi</t>
        </is>
      </c>
      <c r="B236" s="45" t="n"/>
      <c r="C236" s="37" t="n">
        <v>801.553</v>
      </c>
      <c r="D236" s="37" t="n">
        <v>801.553</v>
      </c>
      <c r="E236" s="37" t="n">
        <v>801.553</v>
      </c>
      <c r="F236" s="37" t="n">
        <v>874.452</v>
      </c>
      <c r="G236" s="37" t="n">
        <v>874.452</v>
      </c>
      <c r="H236" s="37" t="n">
        <v>954.224</v>
      </c>
      <c r="I236" s="37" t="n">
        <v>940.515</v>
      </c>
      <c r="J236" s="37" t="n">
        <v>940.515</v>
      </c>
      <c r="K236" s="37" t="n"/>
      <c r="L236" s="37" t="n"/>
      <c r="M236" s="37" t="n"/>
      <c r="N236" s="37" t="n"/>
      <c r="O236" s="37" t="n"/>
      <c r="P236" s="37" t="n"/>
      <c r="Q236" s="37" t="n"/>
      <c r="R236" s="37" t="n"/>
      <c r="S236" s="37" t="n"/>
      <c r="T236" s="37" t="n"/>
      <c r="U236" s="37" t="n"/>
      <c r="V236" s="37" t="n"/>
      <c r="W236" s="37" t="n"/>
      <c r="X236" s="37" t="n"/>
      <c r="Y236" s="37" t="n"/>
      <c r="Z236" s="37" t="n"/>
      <c r="AA236" s="37" t="n"/>
      <c r="AB236" s="37" t="n"/>
      <c r="AC236" s="37" t="n"/>
      <c r="AD236" s="37" t="n"/>
      <c r="AE236" s="37" t="n"/>
      <c r="AF236" s="37" t="n"/>
      <c r="AG236" s="37" t="n"/>
      <c r="AH236" s="37" t="n"/>
      <c r="AI236" s="37" t="n"/>
      <c r="AJ236" s="37" t="n"/>
      <c r="AK236" s="37" t="n"/>
      <c r="AL236" s="37" t="n"/>
      <c r="AM236" s="37" t="n"/>
    </row>
    <row r="237" hidden="1" ht="35" customHeight="1" s="173" thickBot="1">
      <c r="A237" s="45" t="inlineStr">
        <is>
          <t>Cadangan selisih kurs penjabaran</t>
        </is>
      </c>
      <c r="B237" s="45" t="n"/>
      <c r="C237" s="37" t="inlineStr"/>
      <c r="D237" s="37" t="inlineStr"/>
      <c r="E237" s="37" t="inlineStr"/>
      <c r="F237" s="37" t="inlineStr"/>
      <c r="G237" s="37" t="inlineStr"/>
      <c r="H237" s="37" t="inlineStr"/>
      <c r="I237" s="37" t="inlineStr"/>
      <c r="J237" s="37" t="inlineStr"/>
      <c r="K237" s="37" t="n"/>
      <c r="L237" s="37" t="n"/>
      <c r="M237" s="37" t="n"/>
      <c r="N237" s="37" t="n"/>
      <c r="O237" s="37" t="n"/>
      <c r="P237" s="37" t="n"/>
      <c r="Q237" s="37" t="n"/>
      <c r="R237" s="37" t="n"/>
      <c r="S237" s="37" t="n"/>
      <c r="T237" s="37" t="n"/>
      <c r="U237" s="37" t="n"/>
      <c r="V237" s="37" t="n"/>
      <c r="W237" s="37" t="n"/>
      <c r="X237" s="37" t="n"/>
      <c r="Y237" s="37" t="n"/>
      <c r="Z237" s="37" t="n"/>
      <c r="AA237" s="37" t="n"/>
      <c r="AB237" s="37" t="n"/>
      <c r="AC237" s="37" t="n"/>
      <c r="AD237" s="37" t="n"/>
      <c r="AE237" s="37" t="n"/>
      <c r="AF237" s="37" t="n"/>
      <c r="AG237" s="37" t="n"/>
      <c r="AH237" s="37" t="n"/>
      <c r="AI237" s="37" t="n"/>
      <c r="AJ237" s="37" t="n"/>
      <c r="AK237" s="37" t="n"/>
      <c r="AL237" s="37" t="n"/>
      <c r="AM237" s="37" t="n"/>
    </row>
    <row r="238" ht="52" customHeight="1" s="173" thickBot="1">
      <c r="A238" s="45" t="inlineStr">
        <is>
          <t>Cadangan perubahan nilai wajar aset keuangan tersedia untuk dijual</t>
        </is>
      </c>
      <c r="B238" s="45" t="n"/>
      <c r="C238" s="37" t="inlineStr"/>
      <c r="D238" s="37" t="n">
        <v>12.176</v>
      </c>
      <c r="E238" s="37" t="n">
        <v>101.255</v>
      </c>
      <c r="F238" s="37" t="n">
        <v>117.867</v>
      </c>
      <c r="G238" s="37" t="n">
        <v/>
      </c>
      <c r="H238" s="37" t="n">
        <v/>
      </c>
      <c r="I238" s="37" t="n">
        <v/>
      </c>
      <c r="J238" s="37" t="n">
        <v/>
      </c>
      <c r="K238" s="37" t="n"/>
      <c r="L238" s="37" t="n"/>
      <c r="M238" s="37" t="n"/>
      <c r="N238" s="37" t="n"/>
      <c r="O238" s="37" t="n"/>
      <c r="P238" s="37" t="n"/>
      <c r="Q238" s="37" t="n"/>
      <c r="R238" s="37" t="n"/>
      <c r="S238" s="37" t="n"/>
      <c r="T238" s="37" t="n"/>
      <c r="U238" s="37" t="n"/>
      <c r="V238" s="37" t="n"/>
      <c r="W238" s="37" t="n"/>
      <c r="X238" s="37" t="n"/>
      <c r="Y238" s="37" t="n"/>
      <c r="Z238" s="37" t="n"/>
      <c r="AA238" s="37" t="n"/>
      <c r="AB238" s="37" t="n"/>
      <c r="AC238" s="37" t="n"/>
      <c r="AD238" s="37" t="n"/>
      <c r="AE238" s="37" t="n"/>
      <c r="AF238" s="37" t="n"/>
      <c r="AG238" s="37" t="n"/>
      <c r="AH238" s="37" t="n"/>
      <c r="AI238" s="37" t="n"/>
      <c r="AJ238" s="37" t="n"/>
      <c r="AK238" s="37" t="n"/>
      <c r="AL238" s="37" t="n"/>
      <c r="AM238" s="37" t="n"/>
    </row>
    <row r="239" ht="69" customHeight="1" s="173" thickBot="1">
      <c r="A239" s="45" t="inlineStr">
        <is>
          <t>Cadangan perubahan nilai wajar aset keuangan nilai wajar melalui pendapatan komprehensif lainnya</t>
        </is>
      </c>
      <c r="B239" s="45" t="n"/>
      <c r="C239" s="37" t="n">
        <v/>
      </c>
      <c r="D239" s="37" t="n">
        <v/>
      </c>
      <c r="E239" s="37" t="n">
        <v/>
      </c>
      <c r="F239" s="37" t="n">
        <v>117.867</v>
      </c>
      <c r="G239" s="37" t="n">
        <v>-7.704</v>
      </c>
      <c r="H239" s="37" t="n">
        <v>2.906</v>
      </c>
      <c r="I239" s="37" t="n">
        <v>12.646</v>
      </c>
      <c r="J239" s="37" t="n">
        <v>45.191</v>
      </c>
      <c r="K239" s="37" t="n"/>
      <c r="L239" s="37" t="n"/>
      <c r="M239" s="37" t="n"/>
      <c r="N239" s="37" t="n"/>
      <c r="O239" s="37" t="n"/>
      <c r="P239" s="37" t="n"/>
      <c r="Q239" s="37" t="n"/>
      <c r="R239" s="37" t="n"/>
      <c r="S239" s="37" t="n"/>
      <c r="T239" s="37" t="n"/>
      <c r="U239" s="37" t="n"/>
      <c r="V239" s="37" t="n"/>
      <c r="W239" s="37" t="n"/>
      <c r="X239" s="37" t="n"/>
      <c r="Y239" s="37" t="n"/>
      <c r="Z239" s="37" t="n"/>
      <c r="AA239" s="37" t="n"/>
      <c r="AB239" s="37" t="n"/>
      <c r="AC239" s="37" t="n"/>
      <c r="AD239" s="37" t="n"/>
      <c r="AE239" s="37" t="n"/>
      <c r="AF239" s="37" t="n"/>
      <c r="AG239" s="37" t="n"/>
      <c r="AH239" s="37" t="n"/>
      <c r="AI239" s="37" t="n"/>
      <c r="AJ239" s="37" t="n"/>
      <c r="AK239" s="37" t="n"/>
      <c r="AL239" s="37" t="n"/>
      <c r="AM239" s="37" t="n"/>
    </row>
    <row r="240" hidden="1" ht="52" customHeight="1" s="173" thickBot="1">
      <c r="A240" s="45" t="inlineStr">
        <is>
          <t>Cadangan keuntungan (kerugian) investasi pada instrumen ekuitas</t>
        </is>
      </c>
      <c r="B240" s="45" t="n"/>
      <c r="C240" s="37" t="inlineStr"/>
      <c r="D240" s="37" t="inlineStr"/>
      <c r="E240" s="37" t="inlineStr"/>
      <c r="F240" s="37" t="inlineStr"/>
      <c r="G240" s="37" t="inlineStr"/>
      <c r="H240" s="37" t="inlineStr"/>
      <c r="I240" s="37" t="inlineStr"/>
      <c r="J240" s="37" t="inlineStr"/>
      <c r="K240" s="37" t="n"/>
      <c r="L240" s="37" t="n"/>
      <c r="M240" s="37" t="n"/>
      <c r="N240" s="37" t="n"/>
      <c r="O240" s="37" t="n"/>
      <c r="P240" s="37" t="n"/>
      <c r="Q240" s="37" t="n"/>
      <c r="R240" s="37" t="n"/>
      <c r="S240" s="37" t="n"/>
      <c r="T240" s="37" t="n"/>
      <c r="U240" s="37" t="n"/>
      <c r="V240" s="37" t="n"/>
      <c r="W240" s="37" t="n"/>
      <c r="X240" s="37" t="n"/>
      <c r="Y240" s="37" t="n"/>
      <c r="Z240" s="37" t="n"/>
      <c r="AA240" s="37" t="n"/>
      <c r="AB240" s="37" t="n"/>
      <c r="AC240" s="37" t="n"/>
      <c r="AD240" s="37" t="n"/>
      <c r="AE240" s="37" t="n"/>
      <c r="AF240" s="37" t="n"/>
      <c r="AG240" s="37" t="n"/>
      <c r="AH240" s="37" t="n"/>
      <c r="AI240" s="37" t="n"/>
      <c r="AJ240" s="37" t="n"/>
      <c r="AK240" s="37" t="n"/>
      <c r="AL240" s="37" t="n"/>
      <c r="AM240" s="37" t="n"/>
    </row>
    <row r="241" ht="35" customHeight="1" s="173" thickBot="1">
      <c r="A241" s="45" t="inlineStr">
        <is>
          <t>Cadangan pembayaran berbasis saham</t>
        </is>
      </c>
      <c r="B241" s="45" t="n"/>
      <c r="C241" s="37" t="n">
        <v>281.748</v>
      </c>
      <c r="D241" s="37" t="n">
        <v>244.012</v>
      </c>
      <c r="E241" s="37" t="inlineStr"/>
      <c r="F241" s="37" t="inlineStr"/>
      <c r="G241" s="37" t="inlineStr"/>
      <c r="H241" s="37" t="inlineStr"/>
      <c r="I241" s="37" t="inlineStr"/>
      <c r="J241" s="37" t="inlineStr"/>
      <c r="K241" s="37" t="n"/>
      <c r="L241" s="37" t="n"/>
      <c r="M241" s="37" t="n"/>
      <c r="N241" s="37" t="n"/>
      <c r="O241" s="37" t="n"/>
      <c r="P241" s="37" t="n"/>
      <c r="Q241" s="37" t="n"/>
      <c r="R241" s="37" t="n"/>
      <c r="S241" s="37" t="n"/>
      <c r="T241" s="37" t="n"/>
      <c r="U241" s="37" t="n"/>
      <c r="V241" s="37" t="n"/>
      <c r="W241" s="37" t="n"/>
      <c r="X241" s="37" t="n"/>
      <c r="Y241" s="37" t="n"/>
      <c r="Z241" s="37" t="n"/>
      <c r="AA241" s="37" t="n"/>
      <c r="AB241" s="37" t="n"/>
      <c r="AC241" s="37" t="n"/>
      <c r="AD241" s="37" t="n"/>
      <c r="AE241" s="37" t="n"/>
      <c r="AF241" s="37" t="n"/>
      <c r="AG241" s="37" t="n"/>
      <c r="AH241" s="37" t="n"/>
      <c r="AI241" s="37" t="n"/>
      <c r="AJ241" s="37" t="n"/>
      <c r="AK241" s="37" t="n"/>
      <c r="AL241" s="37" t="n"/>
      <c r="AM241" s="37" t="n"/>
    </row>
    <row r="242" ht="35" customHeight="1" s="173" thickBot="1">
      <c r="A242" s="45" t="inlineStr">
        <is>
          <t>Cadangan lindung nilai arus kas</t>
        </is>
      </c>
      <c r="B242" s="45" t="n"/>
      <c r="C242" s="37" t="inlineStr"/>
      <c r="D242" s="37" t="inlineStr"/>
      <c r="E242" s="37" t="inlineStr"/>
      <c r="F242" s="37" t="inlineStr"/>
      <c r="G242" s="37" t="inlineStr"/>
      <c r="H242" s="37" t="inlineStr"/>
      <c r="I242" s="37" t="n">
        <v>9.266</v>
      </c>
      <c r="J242" s="37" t="n">
        <v>-194.749</v>
      </c>
      <c r="K242" s="37" t="n"/>
      <c r="L242" s="37" t="n"/>
      <c r="M242" s="37" t="n"/>
      <c r="N242" s="37" t="n"/>
      <c r="O242" s="37" t="n"/>
      <c r="P242" s="37" t="n"/>
      <c r="Q242" s="37" t="n"/>
      <c r="R242" s="37" t="n"/>
      <c r="S242" s="37" t="n"/>
      <c r="T242" s="37" t="n"/>
      <c r="U242" s="37" t="n"/>
      <c r="V242" s="37" t="n"/>
      <c r="W242" s="37" t="n"/>
      <c r="X242" s="37" t="n"/>
      <c r="Y242" s="37" t="n"/>
      <c r="Z242" s="37" t="n"/>
      <c r="AA242" s="37" t="n"/>
      <c r="AB242" s="37" t="n"/>
      <c r="AC242" s="37" t="n"/>
      <c r="AD242" s="37" t="n"/>
      <c r="AE242" s="37" t="n"/>
      <c r="AF242" s="37" t="n"/>
      <c r="AG242" s="37" t="n"/>
      <c r="AH242" s="37" t="n"/>
      <c r="AI242" s="37" t="n"/>
      <c r="AJ242" s="37" t="n"/>
      <c r="AK242" s="37" t="n"/>
      <c r="AL242" s="37" t="n"/>
      <c r="AM242" s="37" t="n"/>
    </row>
    <row r="243" hidden="1" ht="52" customHeight="1" s="173" thickBot="1">
      <c r="A243" s="45" t="inlineStr">
        <is>
          <t>Cadangan pengukuran kembali program imbalan pasti</t>
        </is>
      </c>
      <c r="B243" s="45" t="n"/>
      <c r="C243" s="37" t="inlineStr"/>
      <c r="D243" s="37" t="inlineStr"/>
      <c r="E243" s="37" t="inlineStr"/>
      <c r="F243" s="37" t="inlineStr"/>
      <c r="G243" s="37" t="inlineStr"/>
      <c r="H243" s="37" t="inlineStr"/>
      <c r="I243" s="37" t="inlineStr"/>
      <c r="J243" s="37" t="inlineStr"/>
      <c r="K243" s="37" t="n"/>
      <c r="L243" s="37" t="n"/>
      <c r="M243" s="37" t="n"/>
      <c r="N243" s="37" t="n"/>
      <c r="O243" s="37" t="n"/>
      <c r="P243" s="37" t="n"/>
      <c r="Q243" s="37" t="n"/>
      <c r="R243" s="37" t="n"/>
      <c r="S243" s="37" t="n"/>
      <c r="T243" s="37" t="n"/>
      <c r="U243" s="37" t="n"/>
      <c r="V243" s="37" t="n"/>
      <c r="W243" s="37" t="n"/>
      <c r="X243" s="37" t="n"/>
      <c r="Y243" s="37" t="n"/>
      <c r="Z243" s="37" t="n"/>
      <c r="AA243" s="37" t="n"/>
      <c r="AB243" s="37" t="n"/>
      <c r="AC243" s="37" t="n"/>
      <c r="AD243" s="37" t="n"/>
      <c r="AE243" s="37" t="n"/>
      <c r="AF243" s="37" t="n"/>
      <c r="AG243" s="37" t="n"/>
      <c r="AH243" s="37" t="n"/>
      <c r="AI243" s="37" t="n"/>
      <c r="AJ243" s="37" t="n"/>
      <c r="AK243" s="37" t="n"/>
      <c r="AL243" s="37" t="n"/>
      <c r="AM243" s="37" t="n"/>
    </row>
    <row r="244" hidden="1" ht="18" customHeight="1" s="173" thickBot="1">
      <c r="A244" s="45" t="inlineStr">
        <is>
          <t>Cadangan lainnya</t>
        </is>
      </c>
      <c r="B244" s="45" t="n"/>
      <c r="C244" s="37" t="inlineStr"/>
      <c r="D244" s="37" t="inlineStr"/>
      <c r="E244" s="37" t="inlineStr"/>
      <c r="F244" s="37" t="inlineStr"/>
      <c r="G244" s="37" t="inlineStr"/>
      <c r="H244" s="37" t="inlineStr"/>
      <c r="I244" s="37" t="inlineStr"/>
      <c r="J244" s="37" t="inlineStr"/>
      <c r="K244" s="37" t="n"/>
      <c r="L244" s="37" t="n"/>
      <c r="M244" s="37" t="n"/>
      <c r="N244" s="37" t="n"/>
      <c r="O244" s="37" t="n"/>
      <c r="P244" s="37" t="n"/>
      <c r="Q244" s="37" t="n"/>
      <c r="R244" s="37" t="n"/>
      <c r="S244" s="37" t="n"/>
      <c r="T244" s="37" t="n"/>
      <c r="U244" s="37" t="n"/>
      <c r="V244" s="37" t="n"/>
      <c r="W244" s="37" t="n"/>
      <c r="X244" s="37" t="n"/>
      <c r="Y244" s="37" t="n"/>
      <c r="Z244" s="37" t="n"/>
      <c r="AA244" s="37" t="n"/>
      <c r="AB244" s="37" t="n"/>
      <c r="AC244" s="37" t="n"/>
      <c r="AD244" s="37" t="n"/>
      <c r="AE244" s="37" t="n"/>
      <c r="AF244" s="37" t="n"/>
      <c r="AG244" s="37" t="n"/>
      <c r="AH244" s="37" t="n"/>
      <c r="AI244" s="37" t="n"/>
      <c r="AJ244" s="37" t="n"/>
      <c r="AK244" s="37" t="n"/>
      <c r="AL244" s="37" t="n"/>
      <c r="AM244" s="37" t="n"/>
    </row>
    <row r="245" hidden="1" ht="35" customHeight="1" s="173" thickBot="1">
      <c r="A245" s="45" t="inlineStr">
        <is>
          <t>Selisih Transaksi Perubahan Ekuitas Entitas Anak/Asosiasi</t>
        </is>
      </c>
      <c r="B245" s="45" t="n"/>
      <c r="C245" s="37" t="n">
        <v/>
      </c>
      <c r="D245" s="37" t="n">
        <v/>
      </c>
      <c r="E245" s="37" t="n">
        <v/>
      </c>
      <c r="F245" s="37" t="inlineStr"/>
      <c r="G245" s="37" t="inlineStr"/>
      <c r="H245" s="37" t="inlineStr"/>
      <c r="I245" s="37" t="inlineStr"/>
      <c r="J245" s="37" t="inlineStr"/>
      <c r="K245" s="37" t="n"/>
      <c r="L245" s="37" t="n"/>
      <c r="M245" s="37" t="n"/>
      <c r="N245" s="37" t="n"/>
      <c r="O245" s="37" t="n"/>
      <c r="P245" s="37" t="n"/>
      <c r="Q245" s="37" t="n"/>
      <c r="R245" s="37" t="n"/>
      <c r="S245" s="37" t="n"/>
      <c r="T245" s="37" t="n"/>
      <c r="U245" s="37" t="n"/>
      <c r="V245" s="37" t="n"/>
      <c r="W245" s="37" t="n"/>
      <c r="X245" s="37" t="n"/>
      <c r="Y245" s="37" t="n"/>
      <c r="Z245" s="37" t="n"/>
      <c r="AA245" s="37" t="n"/>
      <c r="AB245" s="37" t="n"/>
      <c r="AC245" s="37" t="n"/>
      <c r="AD245" s="37" t="n"/>
      <c r="AE245" s="37" t="n"/>
      <c r="AF245" s="37" t="n"/>
      <c r="AG245" s="37" t="n"/>
      <c r="AH245" s="37" t="n"/>
      <c r="AI245" s="37" t="n"/>
      <c r="AJ245" s="37" t="n"/>
      <c r="AK245" s="37" t="n"/>
      <c r="AL245" s="37" t="n"/>
      <c r="AM245" s="37" t="n"/>
    </row>
    <row r="246" ht="18" customHeight="1" s="173" thickBot="1">
      <c r="A246" s="45" t="inlineStr">
        <is>
          <t>Komponen ekuitas lainnya</t>
        </is>
      </c>
      <c r="B246" s="45" t="n"/>
      <c r="C246" s="37" t="n">
        <v>-20.74</v>
      </c>
      <c r="D246" s="37" t="n">
        <v>-12.091</v>
      </c>
      <c r="E246" s="37" t="n">
        <v>236.534</v>
      </c>
      <c r="F246" s="37" t="n">
        <v>236.534</v>
      </c>
      <c r="G246" s="37" t="n">
        <v>236.534</v>
      </c>
      <c r="H246" s="37" t="n">
        <v>236.534</v>
      </c>
      <c r="I246" s="37" t="n">
        <v>236.534</v>
      </c>
      <c r="J246" s="37" t="n">
        <v>236.534</v>
      </c>
      <c r="K246" s="37" t="n"/>
      <c r="L246" s="37" t="n"/>
      <c r="M246" s="37" t="n"/>
      <c r="N246" s="37" t="n"/>
      <c r="O246" s="37" t="n"/>
      <c r="P246" s="37" t="n"/>
      <c r="Q246" s="37" t="n"/>
      <c r="R246" s="37" t="n"/>
      <c r="S246" s="37" t="n"/>
      <c r="T246" s="37" t="n"/>
      <c r="U246" s="37" t="n"/>
      <c r="V246" s="37" t="n"/>
      <c r="W246" s="37" t="n"/>
      <c r="X246" s="37" t="n"/>
      <c r="Y246" s="37" t="n"/>
      <c r="Z246" s="37" t="n"/>
      <c r="AA246" s="37" t="n"/>
      <c r="AB246" s="37" t="n"/>
      <c r="AC246" s="37" t="n"/>
      <c r="AD246" s="37" t="n"/>
      <c r="AE246" s="37" t="n"/>
      <c r="AF246" s="37" t="n"/>
      <c r="AG246" s="37" t="n"/>
      <c r="AH246" s="37" t="n"/>
      <c r="AI246" s="37" t="n"/>
      <c r="AJ246" s="37" t="n"/>
      <c r="AK246" s="37" t="n"/>
      <c r="AL246" s="37" t="n"/>
      <c r="AM246" s="37" t="n"/>
    </row>
    <row r="247" ht="35" customHeight="1" s="173" thickBot="1">
      <c r="A247" s="43" t="inlineStr">
        <is>
          <t>Saldo laba (akumulasi kerugian)</t>
        </is>
      </c>
      <c r="B247" s="43" t="n"/>
      <c r="C247" s="155">
        <f>C250+C251+C252</f>
        <v/>
      </c>
      <c r="D247" s="155">
        <f>D250+D251+D252</f>
        <v/>
      </c>
      <c r="E247" s="155">
        <f>E250+E251+E252</f>
        <v/>
      </c>
      <c r="F247" s="155">
        <f>F250+F251+F252</f>
        <v/>
      </c>
      <c r="G247" s="155">
        <f>G250+G251+G252</f>
        <v/>
      </c>
      <c r="H247" s="155">
        <f>H250+H251+H252</f>
        <v/>
      </c>
      <c r="I247" s="155">
        <f>I250+I251+I252</f>
        <v/>
      </c>
      <c r="J247" s="155">
        <f>J250+J251+J252</f>
        <v/>
      </c>
      <c r="K247" s="155">
        <f>K250+K251+K252</f>
        <v/>
      </c>
      <c r="L247" s="155">
        <f>L250+L251+L252</f>
        <v/>
      </c>
      <c r="M247" s="155">
        <f>M250+M251+M252</f>
        <v/>
      </c>
      <c r="N247" s="155">
        <f>N250+N251+N252</f>
        <v/>
      </c>
      <c r="O247" s="155">
        <f>O250+O251+O252</f>
        <v/>
      </c>
      <c r="P247" s="155">
        <f>P250+P251+P252</f>
        <v/>
      </c>
      <c r="Q247" s="155">
        <f>Q250+Q251+Q252</f>
        <v/>
      </c>
      <c r="R247" s="155">
        <f>R250+R251+R252</f>
        <v/>
      </c>
      <c r="S247" s="155">
        <f>S250+S251+S252</f>
        <v/>
      </c>
      <c r="T247" s="155">
        <f>T250+T251+T252</f>
        <v/>
      </c>
      <c r="U247" s="155">
        <f>U250+U251+U252</f>
        <v/>
      </c>
      <c r="V247" s="155">
        <f>V250+V251+V252</f>
        <v/>
      </c>
      <c r="W247" s="155">
        <f>W250+W251+W252</f>
        <v/>
      </c>
      <c r="X247" s="155">
        <f>X250+X251+X252</f>
        <v/>
      </c>
      <c r="Y247" s="155">
        <f>Y250+Y251+Y252</f>
        <v/>
      </c>
      <c r="Z247" s="155">
        <f>Z250+Z251+Z252</f>
        <v/>
      </c>
      <c r="AA247" s="155">
        <f>AA250+AA251+AA252</f>
        <v/>
      </c>
      <c r="AB247" s="155">
        <f>AB250+AB251+AB252</f>
        <v/>
      </c>
      <c r="AC247" s="155">
        <f>AC250+AC251+AC252</f>
        <v/>
      </c>
      <c r="AD247" s="155">
        <f>AD250+AD251+AD252</f>
        <v/>
      </c>
      <c r="AE247" s="155">
        <f>AE250+AE251+AE252</f>
        <v/>
      </c>
      <c r="AF247" s="155">
        <f>AF250+AF251+AF252</f>
        <v/>
      </c>
      <c r="AG247" s="155">
        <f>AG250+AG251+AG252</f>
        <v/>
      </c>
      <c r="AH247" s="155">
        <f>AH250+AH251+AH252</f>
        <v/>
      </c>
      <c r="AI247" s="155">
        <f>AI250+AI251+AI252</f>
        <v/>
      </c>
      <c r="AJ247" s="155">
        <f>AJ250+AJ251+AJ252</f>
        <v/>
      </c>
      <c r="AK247" s="155">
        <f>AK250+AK251+AK252</f>
        <v/>
      </c>
      <c r="AL247" s="155">
        <f>AL250+AL251+AL252</f>
        <v/>
      </c>
      <c r="AM247" s="155">
        <f>AM250+AM251+AM252</f>
        <v/>
      </c>
    </row>
    <row r="248" ht="35" customFormat="1" customHeight="1" s="50" thickBot="1">
      <c r="A248" s="154" t="inlineStr">
        <is>
          <t>Retained Earning Growth (%)</t>
        </is>
      </c>
      <c r="B248" s="62" t="n"/>
      <c r="C248" s="152">
        <f>IFERROR(IF(((C247-B247)/B247)=-1, "", (C247-B247)/B247), "")</f>
        <v/>
      </c>
      <c r="D248" s="152">
        <f>IFERROR(IF(((D247-C247)/C247)=-1, "", (D247-C247)/C247), "")</f>
        <v/>
      </c>
      <c r="E248" s="152">
        <f>IFERROR(IF(((E247-D247)/D247)=-1, "", (E247-D247)/D247), "")</f>
        <v/>
      </c>
      <c r="F248" s="152">
        <f>IFERROR(IF(((F247-E247)/E247)=-1, "", (F247-E247)/E247), "")</f>
        <v/>
      </c>
      <c r="G248" s="152">
        <f>IFERROR(IF(((G247-F247)/F247)=-1, "", (G247-F247)/F247), "")</f>
        <v/>
      </c>
      <c r="H248" s="152">
        <f>IFERROR(IF(((H247-G247)/G247)=-1, "", (H247-G247)/G247), "")</f>
        <v/>
      </c>
      <c r="I248" s="152">
        <f>IFERROR(IF(((I247-H247)/H247)=-1, "", (I247-H247)/H247), "")</f>
        <v/>
      </c>
      <c r="J248" s="152">
        <f>IFERROR(IF(((J247-I247)/I247)=-1, "", (J247-I247)/I247), "")</f>
        <v/>
      </c>
      <c r="K248" s="152">
        <f>IFERROR(IF(((K247-J247)/J247)=-1, "", (K247-J247)/J247), "")</f>
        <v/>
      </c>
      <c r="L248" s="152">
        <f>IFERROR(IF(((L247-K247)/K247)=-1, "", (L247-K247)/K247), "")</f>
        <v/>
      </c>
      <c r="M248" s="152">
        <f>IFERROR(IF(((M247-L247)/L247)=-1, "", (M247-L247)/L247), "")</f>
        <v/>
      </c>
      <c r="N248" s="152">
        <f>IFERROR(IF(((N247-M247)/M247)=-1, "", (N247-M247)/M247), "")</f>
        <v/>
      </c>
      <c r="O248" s="152">
        <f>IFERROR(IF(((O247-N247)/N247)=-1, "", (O247-N247)/N247), "")</f>
        <v/>
      </c>
      <c r="P248" s="152">
        <f>IFERROR(IF(((P247-O247)/O247)=-1, "", (P247-O247)/O247), "")</f>
        <v/>
      </c>
      <c r="Q248" s="152">
        <f>IFERROR(IF(((Q247-P247)/P247)=-1, "", (Q247-P247)/P247), "")</f>
        <v/>
      </c>
      <c r="R248" s="152">
        <f>IFERROR(IF(((R247-Q247)/Q247)=-1, "", (R247-Q247)/Q247), "")</f>
        <v/>
      </c>
      <c r="S248" s="152">
        <f>IFERROR(IF(((S247-R247)/R247)=-1, "", (S247-R247)/R247), "")</f>
        <v/>
      </c>
      <c r="T248" s="152">
        <f>IFERROR(IF(((T247-S247)/S247)=-1, "", (T247-S247)/S247), "")</f>
        <v/>
      </c>
      <c r="U248" s="152">
        <f>IFERROR(IF(((U247-T247)/T247)=-1, "", (U247-T247)/T247), "")</f>
        <v/>
      </c>
      <c r="V248" s="152">
        <f>IFERROR(IF(((V247-U247)/U247)=-1, "", (V247-U247)/U247), "")</f>
        <v/>
      </c>
      <c r="W248" s="152">
        <f>IFERROR(IF(((W247-V247)/V247)=-1, "", (W247-V247)/V247), "")</f>
        <v/>
      </c>
      <c r="X248" s="152">
        <f>IFERROR(IF(((X247-W247)/W247)=-1, "", (X247-W247)/W247), "")</f>
        <v/>
      </c>
      <c r="Y248" s="152">
        <f>IFERROR(IF(((Y247-X247)/X247)=-1, "", (Y247-X247)/X247), "")</f>
        <v/>
      </c>
      <c r="Z248" s="152">
        <f>IFERROR(IF(((Z247-Y247)/Y247)=-1, "", (Z247-Y247)/Y247), "")</f>
        <v/>
      </c>
      <c r="AA248" s="152">
        <f>IFERROR(IF(((AA247-Z247)/Z247)=-1, "", (AA247-Z247)/Z247), "")</f>
        <v/>
      </c>
      <c r="AB248" s="152">
        <f>IFERROR(IF(((AB247-AA247)/AA247)=-1, "", (AB247-AA247)/AA247), "")</f>
        <v/>
      </c>
      <c r="AC248" s="152">
        <f>IFERROR(IF(((AC247-AB247)/AB247)=-1, "", (AC247-AB247)/AB247), "")</f>
        <v/>
      </c>
      <c r="AD248" s="152">
        <f>IFERROR(IF(((AD247-AC247)/AC247)=-1, "", (AD247-AC247)/AC247), "")</f>
        <v/>
      </c>
      <c r="AE248" s="152">
        <f>IFERROR(IF(((AE247-AD247)/AD247)=-1, "", (AE247-AD247)/AD247), "")</f>
        <v/>
      </c>
      <c r="AF248" s="152">
        <f>IFERROR(IF(((AF247-AE247)/AE247)=-1, "", (AF247-AE247)/AE247), "")</f>
        <v/>
      </c>
      <c r="AG248" s="152">
        <f>IFERROR(IF(((AG247-AF247)/AF247)=-1, "", (AG247-AF247)/AF247), "")</f>
        <v/>
      </c>
      <c r="AH248" s="152">
        <f>IFERROR(IF(((AH247-AG247)/AG247)=-1, "", (AH247-AG247)/AG247), "")</f>
        <v/>
      </c>
      <c r="AI248" s="152">
        <f>IFERROR(IF(((AI247-AH247)/AH247)=-1, "", (AI247-AH247)/AH247), "")</f>
        <v/>
      </c>
      <c r="AJ248" s="152">
        <f>IFERROR(IF(((AJ247-AI247)/AI247)=-1, "", (AJ247-AI247)/AI247), "")</f>
        <v/>
      </c>
      <c r="AK248" s="152">
        <f>IFERROR(IF(((AK247-AJ247)/AJ247)=-1, "", (AK247-AJ247)/AJ247), "")</f>
        <v/>
      </c>
      <c r="AL248" s="152">
        <f>IFERROR(IF(((AL247-AK247)/AK247)=-1, "", (AL247-AK247)/AK247), "")</f>
        <v/>
      </c>
      <c r="AM248" s="152">
        <f>IFERROR(IF(((AM247-AL247)/AL247)=-1, "", (AM247-AL247)/AL247), "")</f>
        <v/>
      </c>
    </row>
    <row r="249" ht="35" customHeight="1" s="173" thickBot="1">
      <c r="A249" s="46" t="inlineStr">
        <is>
          <t>Saldo laba yang telah ditentukan penggunaanya</t>
        </is>
      </c>
      <c r="B249" s="46" t="n"/>
      <c r="C249" s="142" t="n"/>
      <c r="D249" s="34" t="n"/>
      <c r="E249" s="34" t="n"/>
      <c r="F249" s="34" t="n"/>
      <c r="G249" s="34" t="n"/>
      <c r="H249" s="34" t="n"/>
      <c r="I249" s="34" t="n"/>
      <c r="J249" s="34" t="n"/>
      <c r="K249" s="34" t="n"/>
      <c r="L249" s="34" t="n"/>
      <c r="M249" s="34" t="n"/>
      <c r="N249" s="34" t="n"/>
      <c r="O249" s="34" t="n"/>
      <c r="P249" s="34" t="n"/>
      <c r="Q249" s="34" t="n"/>
      <c r="R249" s="34" t="n"/>
      <c r="S249" s="34" t="n"/>
      <c r="T249" s="34" t="n"/>
      <c r="U249" s="34" t="n"/>
      <c r="V249" s="34" t="n"/>
      <c r="W249" s="34" t="n"/>
      <c r="X249" s="34" t="n"/>
      <c r="Y249" s="34" t="n"/>
      <c r="Z249" s="34" t="n"/>
      <c r="AA249" s="34" t="n"/>
      <c r="AB249" s="34" t="n"/>
      <c r="AC249" s="34" t="n"/>
      <c r="AD249" s="34" t="n"/>
      <c r="AE249" s="34" t="n"/>
      <c r="AF249" s="34" t="n"/>
      <c r="AG249" s="34" t="n"/>
      <c r="AH249" s="34" t="n"/>
      <c r="AI249" s="34" t="n"/>
      <c r="AJ249" s="34" t="n"/>
      <c r="AK249" s="34" t="n"/>
      <c r="AL249" s="34" t="n"/>
      <c r="AM249" s="34" t="n"/>
    </row>
    <row r="250" ht="35" customHeight="1" s="173" thickBot="1">
      <c r="A250" s="47" t="inlineStr">
        <is>
          <t>Cadangan umum dan wajib</t>
        </is>
      </c>
      <c r="B250" s="47" t="n"/>
      <c r="C250" s="37" t="n">
        <v>30.361</v>
      </c>
      <c r="D250" s="37" t="n">
        <v>44.361</v>
      </c>
      <c r="E250" s="37" t="n">
        <v>67.596</v>
      </c>
      <c r="F250" s="37" t="n">
        <v>81.596</v>
      </c>
      <c r="G250" s="37" t="n">
        <v>32.596</v>
      </c>
      <c r="H250" s="37" t="n">
        <v>32.596</v>
      </c>
      <c r="I250" s="37" t="n">
        <v>42.953</v>
      </c>
      <c r="J250" s="37" t="n">
        <v>42.953</v>
      </c>
      <c r="K250" s="37" t="n"/>
      <c r="L250" s="37" t="n"/>
      <c r="M250" s="37" t="n"/>
      <c r="N250" s="37" t="n"/>
      <c r="O250" s="37" t="n"/>
      <c r="P250" s="37" t="n"/>
      <c r="Q250" s="37" t="n"/>
      <c r="R250" s="37" t="n"/>
      <c r="S250" s="37" t="n"/>
      <c r="T250" s="37" t="n"/>
      <c r="U250" s="37" t="n"/>
      <c r="V250" s="37" t="n"/>
      <c r="W250" s="37" t="n"/>
      <c r="X250" s="37" t="n"/>
      <c r="Y250" s="37" t="n"/>
      <c r="Z250" s="37" t="n"/>
      <c r="AA250" s="37" t="n"/>
      <c r="AB250" s="37" t="n"/>
      <c r="AC250" s="37" t="n"/>
      <c r="AD250" s="37" t="n"/>
      <c r="AE250" s="37" t="n"/>
      <c r="AF250" s="37" t="n"/>
      <c r="AG250" s="37" t="n"/>
      <c r="AH250" s="37" t="n"/>
      <c r="AI250" s="37" t="n"/>
      <c r="AJ250" s="37" t="n"/>
      <c r="AK250" s="37" t="n"/>
      <c r="AL250" s="37" t="n"/>
      <c r="AM250" s="37" t="n"/>
    </row>
    <row r="251" hidden="1" ht="18" customHeight="1" s="173" thickBot="1">
      <c r="A251" s="47" t="inlineStr">
        <is>
          <t>Cadangan khusus</t>
        </is>
      </c>
      <c r="B251" s="47" t="n"/>
      <c r="C251" s="37" t="inlineStr"/>
      <c r="D251" s="37" t="inlineStr"/>
      <c r="E251" s="37" t="inlineStr"/>
      <c r="F251" s="37" t="inlineStr"/>
      <c r="G251" s="37" t="inlineStr"/>
      <c r="H251" s="37" t="inlineStr"/>
      <c r="I251" s="37" t="inlineStr"/>
      <c r="J251" s="37" t="inlineStr"/>
      <c r="K251" s="37" t="n"/>
      <c r="L251" s="37" t="n"/>
      <c r="M251" s="37" t="n"/>
      <c r="N251" s="37" t="n"/>
      <c r="O251" s="37" t="n"/>
      <c r="P251" s="37" t="n"/>
      <c r="Q251" s="37" t="n"/>
      <c r="R251" s="37" t="n"/>
      <c r="S251" s="37" t="n"/>
      <c r="T251" s="37" t="n"/>
      <c r="U251" s="37" t="n"/>
      <c r="V251" s="37" t="n"/>
      <c r="W251" s="37" t="n"/>
      <c r="X251" s="37" t="n"/>
      <c r="Y251" s="37" t="n"/>
      <c r="Z251" s="37" t="n"/>
      <c r="AA251" s="37" t="n"/>
      <c r="AB251" s="37" t="n"/>
      <c r="AC251" s="37" t="n"/>
      <c r="AD251" s="37" t="n"/>
      <c r="AE251" s="37" t="n"/>
      <c r="AF251" s="37" t="n"/>
      <c r="AG251" s="37" t="n"/>
      <c r="AH251" s="37" t="n"/>
      <c r="AI251" s="37" t="n"/>
      <c r="AJ251" s="37" t="n"/>
      <c r="AK251" s="37" t="n"/>
      <c r="AL251" s="37" t="n"/>
      <c r="AM251" s="37" t="n"/>
    </row>
    <row r="252" ht="35" customHeight="1" s="173" thickBot="1">
      <c r="A252" s="44" t="inlineStr">
        <is>
          <t>Saldo laba yang belum ditentukan penggunaannya</t>
        </is>
      </c>
      <c r="B252" s="44" t="n"/>
      <c r="C252" s="37" t="n">
        <v>15198.223</v>
      </c>
      <c r="D252" s="37" t="n">
        <v>17730.931</v>
      </c>
      <c r="E252" s="37" t="n">
        <v>18949.493</v>
      </c>
      <c r="F252" s="37" t="n">
        <v>21588.017</v>
      </c>
      <c r="G252" s="37" t="n">
        <v>24702.316</v>
      </c>
      <c r="H252" s="37" t="n">
        <v>26369.641</v>
      </c>
      <c r="I252" s="37" t="n">
        <v>28750.91</v>
      </c>
      <c r="J252" s="37" t="n">
        <v>28608.134</v>
      </c>
      <c r="K252" s="37" t="n"/>
      <c r="L252" s="37" t="n"/>
      <c r="M252" s="37" t="n"/>
      <c r="N252" s="37" t="n"/>
      <c r="O252" s="37" t="n"/>
      <c r="P252" s="37" t="n"/>
      <c r="Q252" s="37" t="n"/>
      <c r="R252" s="37" t="n"/>
      <c r="S252" s="37" t="n"/>
      <c r="T252" s="37" t="n"/>
      <c r="U252" s="37" t="n"/>
      <c r="V252" s="37" t="n"/>
      <c r="W252" s="37" t="n"/>
      <c r="X252" s="37" t="n"/>
      <c r="Y252" s="37" t="n"/>
      <c r="Z252" s="37" t="n"/>
      <c r="AA252" s="37" t="n"/>
      <c r="AB252" s="37" t="n"/>
      <c r="AC252" s="37" t="n"/>
      <c r="AD252" s="37" t="n"/>
      <c r="AE252" s="37" t="n"/>
      <c r="AF252" s="37" t="n"/>
      <c r="AG252" s="37" t="n"/>
      <c r="AH252" s="37" t="n"/>
      <c r="AI252" s="37" t="n"/>
      <c r="AJ252" s="37" t="n"/>
      <c r="AK252" s="37" t="n"/>
      <c r="AL252" s="37" t="n"/>
      <c r="AM252" s="37" t="n"/>
    </row>
    <row r="253" ht="52" customHeight="1" s="173" thickBot="1">
      <c r="A253" s="43" t="inlineStr">
        <is>
          <t>Jumlah ekuitas yang diatribusikan kepada pemilik entitas induk</t>
        </is>
      </c>
      <c r="B253" s="43" t="n"/>
      <c r="C253" s="41" t="n">
        <v>17604.66</v>
      </c>
      <c r="D253" s="41" t="n">
        <v>29868.043</v>
      </c>
      <c r="E253" s="41" t="n">
        <v>31215.716</v>
      </c>
      <c r="F253" s="41" t="n">
        <v>33965.263</v>
      </c>
      <c r="G253" s="41" t="n">
        <v>36906.676</v>
      </c>
      <c r="H253" s="41" t="n">
        <v>38666.426</v>
      </c>
      <c r="I253" s="41" t="n">
        <v>47767.374</v>
      </c>
      <c r="J253" s="41" t="n">
        <v>47453.768</v>
      </c>
      <c r="K253" s="41" t="n"/>
      <c r="L253" s="41" t="n"/>
      <c r="M253" s="41" t="n"/>
      <c r="N253" s="41" t="n"/>
      <c r="O253" s="41" t="n"/>
      <c r="P253" s="41" t="n"/>
      <c r="Q253" s="41" t="n"/>
      <c r="R253" s="41" t="n"/>
      <c r="S253" s="41" t="n"/>
      <c r="T253" s="41" t="n"/>
      <c r="U253" s="41" t="n"/>
      <c r="V253" s="41" t="n"/>
      <c r="W253" s="41" t="n"/>
      <c r="X253" s="41" t="n"/>
      <c r="Y253" s="41" t="n"/>
      <c r="Z253" s="41" t="n"/>
      <c r="AA253" s="41" t="n"/>
      <c r="AB253" s="41" t="n"/>
      <c r="AC253" s="41" t="n"/>
      <c r="AD253" s="41" t="n"/>
      <c r="AE253" s="41" t="n"/>
      <c r="AF253" s="41" t="n"/>
      <c r="AG253" s="41" t="n"/>
      <c r="AH253" s="41" t="n"/>
      <c r="AI253" s="41" t="n"/>
      <c r="AJ253" s="41" t="n"/>
      <c r="AK253" s="41" t="n"/>
      <c r="AL253" s="41" t="n"/>
      <c r="AM253" s="41" t="n"/>
    </row>
    <row r="254" ht="18" customFormat="1" customHeight="1" s="50" thickBot="1">
      <c r="A254" s="154" t="inlineStr">
        <is>
          <t>Equity Growth (%)</t>
        </is>
      </c>
      <c r="B254" s="62" t="n"/>
      <c r="C254" s="152">
        <f>IFERROR(IF(((C253-B253)/B253)=-1, "", (C253-B253)/B253), "")</f>
        <v/>
      </c>
      <c r="D254" s="152">
        <f>IFERROR(IF(((D253-C253)/C253)=-1, "", (D253-C253)/C253), "")</f>
        <v/>
      </c>
      <c r="E254" s="152">
        <f>IFERROR(IF(((E253-D253)/D253)=-1, "", (E253-D253)/D253), "")</f>
        <v/>
      </c>
      <c r="F254" s="152">
        <f>IFERROR(IF(((F253-E253)/E253)=-1, "", (F253-E253)/E253), "")</f>
        <v/>
      </c>
      <c r="G254" s="152">
        <f>IFERROR(IF(((G253-F253)/F253)=-1, "", (G253-F253)/F253), "")</f>
        <v/>
      </c>
      <c r="H254" s="152">
        <f>IFERROR(IF(((H253-G253)/G253)=-1, "", (H253-G253)/G253), "")</f>
        <v/>
      </c>
      <c r="I254" s="152">
        <f>IFERROR(IF(((I253-H253)/H253)=-1, "", (I253-H253)/H253), "")</f>
        <v/>
      </c>
      <c r="J254" s="152">
        <f>IFERROR(IF(((J253-I253)/I253)=-1, "", (J253-I253)/I253), "")</f>
        <v/>
      </c>
      <c r="K254" s="152">
        <f>IFERROR(IF(((K253-J253)/J253)=-1, "", (K253-J253)/J253), "")</f>
        <v/>
      </c>
      <c r="L254" s="152">
        <f>IFERROR(IF(((L253-K253)/K253)=-1, "", (L253-K253)/K253), "")</f>
        <v/>
      </c>
      <c r="M254" s="152">
        <f>IFERROR(IF(((M253-L253)/L253)=-1, "", (M253-L253)/L253), "")</f>
        <v/>
      </c>
      <c r="N254" s="152">
        <f>IFERROR(IF(((N253-M253)/M253)=-1, "", (N253-M253)/M253), "")</f>
        <v/>
      </c>
      <c r="O254" s="152">
        <f>IFERROR(IF(((O253-N253)/N253)=-1, "", (O253-N253)/N253), "")</f>
        <v/>
      </c>
      <c r="P254" s="152">
        <f>IFERROR(IF(((P253-O253)/O253)=-1, "", (P253-O253)/O253), "")</f>
        <v/>
      </c>
      <c r="Q254" s="152">
        <f>IFERROR(IF(((Q253-P253)/P253)=-1, "", (Q253-P253)/P253), "")</f>
        <v/>
      </c>
      <c r="R254" s="152">
        <f>IFERROR(IF(((R253-Q253)/Q253)=-1, "", (R253-Q253)/Q253), "")</f>
        <v/>
      </c>
      <c r="S254" s="152">
        <f>IFERROR(IF(((S253-R253)/R253)=-1, "", (S253-R253)/R253), "")</f>
        <v/>
      </c>
      <c r="T254" s="152">
        <f>IFERROR(IF(((T253-S253)/S253)=-1, "", (T253-S253)/S253), "")</f>
        <v/>
      </c>
      <c r="U254" s="152">
        <f>IFERROR(IF(((U253-T253)/T253)=-1, "", (U253-T253)/T253), "")</f>
        <v/>
      </c>
      <c r="V254" s="152">
        <f>IFERROR(IF(((V253-U253)/U253)=-1, "", (V253-U253)/U253), "")</f>
        <v/>
      </c>
      <c r="W254" s="152">
        <f>IFERROR(IF(((W253-V253)/V253)=-1, "", (W253-V253)/V253), "")</f>
        <v/>
      </c>
      <c r="X254" s="152">
        <f>IFERROR(IF(((X253-W253)/W253)=-1, "", (X253-W253)/W253), "")</f>
        <v/>
      </c>
      <c r="Y254" s="152">
        <f>IFERROR(IF(((Y253-X253)/X253)=-1, "", (Y253-X253)/X253), "")</f>
        <v/>
      </c>
      <c r="Z254" s="152">
        <f>IFERROR(IF(((Z253-Y253)/Y253)=-1, "", (Z253-Y253)/Y253), "")</f>
        <v/>
      </c>
      <c r="AA254" s="152">
        <f>IFERROR(IF(((AA253-Z253)/Z253)=-1, "", (AA253-Z253)/Z253), "")</f>
        <v/>
      </c>
      <c r="AB254" s="152">
        <f>IFERROR(IF(((AB253-AA253)/AA253)=-1, "", (AB253-AA253)/AA253), "")</f>
        <v/>
      </c>
      <c r="AC254" s="152">
        <f>IFERROR(IF(((AC253-AB253)/AB253)=-1, "", (AC253-AB253)/AB253), "")</f>
        <v/>
      </c>
      <c r="AD254" s="152">
        <f>IFERROR(IF(((AD253-AC253)/AC253)=-1, "", (AD253-AC253)/AC253), "")</f>
        <v/>
      </c>
      <c r="AE254" s="152">
        <f>IFERROR(IF(((AE253-AD253)/AD253)=-1, "", (AE253-AD253)/AD253), "")</f>
        <v/>
      </c>
      <c r="AF254" s="152">
        <f>IFERROR(IF(((AF253-AE253)/AE253)=-1, "", (AF253-AE253)/AE253), "")</f>
        <v/>
      </c>
      <c r="AG254" s="152">
        <f>IFERROR(IF(((AG253-AF253)/AF253)=-1, "", (AG253-AF253)/AF253), "")</f>
        <v/>
      </c>
      <c r="AH254" s="152">
        <f>IFERROR(IF(((AH253-AG253)/AG253)=-1, "", (AH253-AG253)/AG253), "")</f>
        <v/>
      </c>
      <c r="AI254" s="152">
        <f>IFERROR(IF(((AI253-AH253)/AH253)=-1, "", (AI253-AH253)/AH253), "")</f>
        <v/>
      </c>
      <c r="AJ254" s="152">
        <f>IFERROR(IF(((AJ253-AI253)/AI253)=-1, "", (AJ253-AI253)/AI253), "")</f>
        <v/>
      </c>
      <c r="AK254" s="152">
        <f>IFERROR(IF(((AK253-AJ253)/AJ253)=-1, "", (AK253-AJ253)/AJ253), "")</f>
        <v/>
      </c>
      <c r="AL254" s="152">
        <f>IFERROR(IF(((AL253-AK253)/AK253)=-1, "", (AL253-AK253)/AK253), "")</f>
        <v/>
      </c>
      <c r="AM254" s="152">
        <f>IFERROR(IF(((AM253-AL253)/AL253)=-1, "", (AM253-AL253)/AL253), "")</f>
        <v/>
      </c>
    </row>
    <row r="255" hidden="1" ht="18" customHeight="1" s="173" thickBot="1">
      <c r="A255" s="39" t="inlineStr">
        <is>
          <t>Proforma ekuitas</t>
        </is>
      </c>
      <c r="B255" s="39" t="n"/>
      <c r="C255" s="37" t="inlineStr"/>
      <c r="D255" s="37" t="inlineStr"/>
      <c r="E255" s="37" t="inlineStr"/>
      <c r="F255" s="37" t="inlineStr"/>
      <c r="G255" s="37" t="inlineStr"/>
      <c r="H255" s="37" t="inlineStr"/>
      <c r="I255" s="37" t="inlineStr"/>
      <c r="J255" s="37" t="inlineStr"/>
      <c r="K255" s="37" t="n"/>
      <c r="L255" s="37" t="n"/>
      <c r="M255" s="37" t="n"/>
      <c r="N255" s="37" t="n"/>
      <c r="O255" s="37" t="n"/>
      <c r="P255" s="37" t="n"/>
      <c r="Q255" s="37" t="n"/>
      <c r="R255" s="37" t="n"/>
      <c r="S255" s="37" t="n"/>
      <c r="T255" s="37" t="n"/>
      <c r="U255" s="37" t="n"/>
      <c r="V255" s="37" t="n"/>
      <c r="W255" s="37" t="n"/>
      <c r="X255" s="37" t="n"/>
      <c r="Y255" s="37" t="n"/>
      <c r="Z255" s="37" t="n"/>
      <c r="AA255" s="37" t="n"/>
      <c r="AB255" s="37" t="n"/>
      <c r="AC255" s="37" t="n"/>
      <c r="AD255" s="37" t="n"/>
      <c r="AE255" s="37" t="n"/>
      <c r="AF255" s="37" t="n"/>
      <c r="AG255" s="37" t="n"/>
      <c r="AH255" s="37" t="n"/>
      <c r="AI255" s="37" t="n"/>
      <c r="AJ255" s="37" t="n"/>
      <c r="AK255" s="37" t="n"/>
      <c r="AL255" s="37" t="n"/>
      <c r="AM255" s="37" t="n"/>
    </row>
    <row r="256" ht="18" customHeight="1" s="173" thickBot="1">
      <c r="A256" s="39" t="inlineStr">
        <is>
          <t>Kepentingan non-pengendali</t>
        </is>
      </c>
      <c r="B256" s="39" t="n"/>
      <c r="C256" s="37" t="n">
        <v>1181.67</v>
      </c>
      <c r="D256" s="37" t="n">
        <v>1603.885</v>
      </c>
      <c r="E256" s="37" t="n">
        <v>1749.037</v>
      </c>
      <c r="F256" s="37" t="n">
        <v>2113.664</v>
      </c>
      <c r="G256" s="37" t="n">
        <v>2506.348</v>
      </c>
      <c r="H256" s="37" t="n">
        <v>2616.678</v>
      </c>
      <c r="I256" s="37" t="n">
        <v>6978.665</v>
      </c>
      <c r="J256" s="37" t="n">
        <v>6001.946</v>
      </c>
      <c r="K256" s="37" t="n"/>
      <c r="L256" s="37" t="n"/>
      <c r="M256" s="37" t="n"/>
      <c r="N256" s="37" t="n"/>
      <c r="O256" s="37" t="n"/>
      <c r="P256" s="37" t="n"/>
      <c r="Q256" s="37" t="n"/>
      <c r="R256" s="37" t="n"/>
      <c r="S256" s="37" t="n"/>
      <c r="T256" s="37" t="n"/>
      <c r="U256" s="37" t="n"/>
      <c r="V256" s="37" t="n"/>
      <c r="W256" s="37" t="n"/>
      <c r="X256" s="37" t="n"/>
      <c r="Y256" s="37" t="n"/>
      <c r="Z256" s="37" t="n"/>
      <c r="AA256" s="37" t="n"/>
      <c r="AB256" s="37" t="n"/>
      <c r="AC256" s="37" t="n"/>
      <c r="AD256" s="37" t="n"/>
      <c r="AE256" s="37" t="n"/>
      <c r="AF256" s="37" t="n"/>
      <c r="AG256" s="37" t="n"/>
      <c r="AH256" s="37" t="n"/>
      <c r="AI256" s="37" t="n"/>
      <c r="AJ256" s="37" t="n"/>
      <c r="AK256" s="37" t="n"/>
      <c r="AL256" s="37" t="n"/>
      <c r="AM256" s="37" t="n"/>
    </row>
    <row r="257" ht="18" customHeight="1" s="173" thickBot="1">
      <c r="A257" s="42" t="inlineStr">
        <is>
          <t>Jumlah ekuitas</t>
        </is>
      </c>
      <c r="B257" s="42" t="n"/>
      <c r="C257" s="41" t="n">
        <v>18786.33</v>
      </c>
      <c r="D257" s="41" t="n">
        <v>31471.928</v>
      </c>
      <c r="E257" s="41" t="n">
        <v>32964.753</v>
      </c>
      <c r="F257" s="41" t="n">
        <v>36078.927</v>
      </c>
      <c r="G257" s="41" t="n">
        <v>39413.024</v>
      </c>
      <c r="H257" s="41" t="n">
        <v>41283.104</v>
      </c>
      <c r="I257" s="41" t="n">
        <v>54746.039</v>
      </c>
      <c r="J257" s="41" t="n">
        <v>53455.714</v>
      </c>
      <c r="K257" s="41" t="n"/>
      <c r="L257" s="41" t="n"/>
      <c r="M257" s="41" t="n"/>
      <c r="N257" s="41" t="n"/>
      <c r="O257" s="41" t="n"/>
      <c r="P257" s="41" t="n"/>
      <c r="Q257" s="41" t="n"/>
      <c r="R257" s="41" t="n"/>
      <c r="S257" s="41" t="n"/>
      <c r="T257" s="41" t="n"/>
      <c r="U257" s="41" t="n"/>
      <c r="V257" s="41" t="n"/>
      <c r="W257" s="41" t="n"/>
      <c r="X257" s="41" t="n"/>
      <c r="Y257" s="41" t="n"/>
      <c r="Z257" s="41" t="n"/>
      <c r="AA257" s="41" t="n"/>
      <c r="AB257" s="41" t="n"/>
      <c r="AC257" s="41" t="n"/>
      <c r="AD257" s="41" t="n"/>
      <c r="AE257" s="41" t="n"/>
      <c r="AF257" s="41" t="n"/>
      <c r="AG257" s="41" t="n"/>
      <c r="AH257" s="41" t="n"/>
      <c r="AI257" s="41" t="n"/>
      <c r="AJ257" s="41" t="n"/>
      <c r="AK257" s="41" t="n"/>
      <c r="AL257" s="41" t="n"/>
      <c r="AM257" s="41" t="n"/>
    </row>
    <row r="258" ht="35" customHeight="1" s="173" thickBot="1">
      <c r="A258" s="38" t="inlineStr">
        <is>
          <t>Jumlah liabilitas, dana syirkah temporer dan ekuitas</t>
        </is>
      </c>
      <c r="B258" s="38" t="n"/>
      <c r="C258" s="41" t="n">
        <v>101341.224</v>
      </c>
      <c r="D258" s="41" t="n">
        <v>181631.385</v>
      </c>
      <c r="E258" s="41" t="n">
        <v>183165.978</v>
      </c>
      <c r="F258" s="41" t="n">
        <v>191917.794</v>
      </c>
      <c r="G258" s="41" t="n">
        <v>209169.704</v>
      </c>
      <c r="H258" s="41" t="n">
        <v>201448.392</v>
      </c>
      <c r="I258" s="41" t="n">
        <v>241096.427</v>
      </c>
      <c r="J258" s="41" t="n">
        <v>245848.165</v>
      </c>
      <c r="K258" s="41" t="n"/>
      <c r="L258" s="41" t="n"/>
      <c r="M258" s="41" t="n"/>
      <c r="N258" s="41" t="n"/>
      <c r="O258" s="41" t="n"/>
      <c r="P258" s="41" t="n"/>
      <c r="Q258" s="41" t="n"/>
      <c r="R258" s="41" t="n"/>
      <c r="S258" s="41" t="n"/>
      <c r="T258" s="41" t="n"/>
      <c r="U258" s="41" t="n"/>
      <c r="V258" s="41" t="n"/>
      <c r="W258" s="41" t="n"/>
      <c r="X258" s="41" t="n"/>
      <c r="Y258" s="41" t="n"/>
      <c r="Z258" s="41" t="n"/>
      <c r="AA258" s="41" t="n"/>
      <c r="AB258" s="41" t="n"/>
      <c r="AC258" s="41" t="n"/>
      <c r="AD258" s="41" t="n"/>
      <c r="AE258" s="41" t="n"/>
      <c r="AF258" s="41" t="n"/>
      <c r="AG258" s="41" t="n"/>
      <c r="AH258" s="41" t="n"/>
      <c r="AI258" s="41" t="n"/>
      <c r="AJ258" s="41" t="n"/>
      <c r="AK258" s="41" t="n"/>
      <c r="AL258" s="41" t="n"/>
      <c r="AM258" s="41" t="n"/>
    </row>
  </sheetData>
  <mergeCells count="1">
    <mergeCell ref="A1:C1"/>
  </mergeCells>
  <conditionalFormatting sqref="C45:AM45">
    <cfRule type="cellIs" priority="18" operator="lessThan" dxfId="1">
      <formula>0</formula>
    </cfRule>
    <cfRule type="cellIs" priority="16" operator="greaterThan" dxfId="0">
      <formula>0</formula>
    </cfRule>
  </conditionalFormatting>
  <conditionalFormatting sqref="C126:AM126">
    <cfRule type="cellIs" priority="15" operator="lessThan" dxfId="1">
      <formula>0</formula>
    </cfRule>
    <cfRule type="cellIs" priority="13" operator="greaterThan" dxfId="0">
      <formula>0</formula>
    </cfRule>
  </conditionalFormatting>
  <conditionalFormatting sqref="C128:AM128">
    <cfRule type="cellIs" priority="10" operator="greaterThan" dxfId="0">
      <formula>0</formula>
    </cfRule>
    <cfRule type="cellIs" priority="12" operator="lessThan" dxfId="1">
      <formula>0</formula>
    </cfRule>
  </conditionalFormatting>
  <conditionalFormatting sqref="C136:AM136">
    <cfRule type="cellIs" priority="9" operator="lessThan" dxfId="1">
      <formula>0</formula>
    </cfRule>
    <cfRule type="cellIs" priority="7" operator="greaterThan" dxfId="0">
      <formula>0</formula>
    </cfRule>
  </conditionalFormatting>
  <conditionalFormatting sqref="C248:AM248">
    <cfRule type="cellIs" priority="6" operator="lessThan" dxfId="1">
      <formula>0</formula>
    </cfRule>
    <cfRule type="cellIs" priority="4" operator="greaterThan" dxfId="0">
      <formula>0</formula>
    </cfRule>
  </conditionalFormatting>
  <conditionalFormatting sqref="C254:AM254">
    <cfRule type="cellIs" priority="3" operator="lessThan" dxfId="1">
      <formula>0</formula>
    </cfRule>
    <cfRule type="cellIs" priority="1" operator="greaterThan" dxfId="0">
      <formula>0</formula>
    </cfRule>
  </conditionalFormatting>
  <dataValidations count="1">
    <dataValidation sqref="C6:AM8 C10:AM12 C14:AM20 C22:AM26 C28:AM32 C34:AM36 C38:AM40 C42:AM44 C46:AM46 C48:AM51 C53:AM55 C57:AM59 C61:AM63 C65:AM67 C69:AM71 C73:AM75 C77:AM79 C81:AM83 C85:AM90 C92:AM95 C97:AM110 C112:AM125 C127:AO127 C129:AM129 C132:AM135 C137:AM138 C141:AM142 C144:AM145 C147:AM148 C150:AM151 C153:AM154 C156:AM157 C159:AM162 C164:AM169 C171:AM177 C179:AM181 C183:AM200 C202:AM204 C205:AO205 C209:AM210 C212:AM213 C215:AM216 C218:AM220 C222:AM226 C229:AM246 C250:AM253 C255:AM25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5.xml><?xml version="1.0" encoding="utf-8"?>
<worksheet xmlns="http://schemas.openxmlformats.org/spreadsheetml/2006/main">
  <sheetPr>
    <outlinePr summaryBelow="1" summaryRight="1"/>
    <pageSetUpPr/>
  </sheetPr>
  <dimension ref="A1:AM18"/>
  <sheetViews>
    <sheetView zoomScale="90" zoomScaleNormal="90" workbookViewId="0">
      <selection activeCell="C6" sqref="C6"/>
    </sheetView>
  </sheetViews>
  <sheetFormatPr baseColWidth="10" defaultRowHeight="12"/>
  <cols>
    <col width="28.3984375" customWidth="1" style="173" min="1" max="1"/>
    <col width="21" customWidth="1" style="173" min="2" max="39"/>
  </cols>
  <sheetData>
    <row r="1" ht="20" customHeight="1" s="173">
      <c r="A1" s="166" t="inlineStr">
        <is>
          <t>Asset Composition</t>
        </is>
      </c>
    </row>
    <row r="2" ht="20" customHeight="1" s="173">
      <c r="C2" s="157" t="n"/>
      <c r="D2" s="157" t="n"/>
      <c r="E2" s="157" t="n"/>
      <c r="F2" s="157" t="n"/>
      <c r="G2" s="157" t="n"/>
      <c r="H2" s="157" t="n"/>
      <c r="I2" s="157" t="n"/>
      <c r="J2" s="157" t="n"/>
      <c r="K2" s="157" t="n"/>
      <c r="L2" s="157" t="n"/>
    </row>
    <row r="3" ht="20" customHeight="1" s="173">
      <c r="C3" s="165">
        <f>'BALANCE SHEET'!C3</f>
        <v/>
      </c>
      <c r="D3" s="165">
        <f>'BALANCE SHEET'!D3</f>
        <v/>
      </c>
      <c r="E3" s="165">
        <f>'BALANCE SHEET'!E3</f>
        <v/>
      </c>
      <c r="F3" s="165">
        <f>'BALANCE SHEET'!F3</f>
        <v/>
      </c>
      <c r="G3" s="165">
        <f>'BALANCE SHEET'!G3</f>
        <v/>
      </c>
      <c r="H3" s="165">
        <f>'BALANCE SHEET'!H3</f>
        <v/>
      </c>
      <c r="I3" s="165">
        <f>'BALANCE SHEET'!I3</f>
        <v/>
      </c>
      <c r="J3" s="165">
        <f>'BALANCE SHEET'!J3</f>
        <v/>
      </c>
      <c r="K3" s="165">
        <f>'BALANCE SHEET'!K3</f>
        <v/>
      </c>
      <c r="L3" s="165">
        <f>'BALANCE SHEET'!L3</f>
        <v/>
      </c>
      <c r="M3" s="165">
        <f>'BALANCE SHEET'!M3</f>
        <v/>
      </c>
      <c r="N3" s="165">
        <f>'BALANCE SHEET'!N3</f>
        <v/>
      </c>
      <c r="O3" s="165">
        <f>'BALANCE SHEET'!O3</f>
        <v/>
      </c>
      <c r="P3" s="165">
        <f>'BALANCE SHEET'!P3</f>
        <v/>
      </c>
      <c r="Q3" s="165">
        <f>'BALANCE SHEET'!Q3</f>
        <v/>
      </c>
      <c r="R3" s="165">
        <f>'BALANCE SHEET'!R3</f>
        <v/>
      </c>
      <c r="S3" s="165">
        <f>'BALANCE SHEET'!S3</f>
        <v/>
      </c>
      <c r="T3" s="165">
        <f>'BALANCE SHEET'!T3</f>
        <v/>
      </c>
      <c r="U3" s="165">
        <f>'BALANCE SHEET'!U3</f>
        <v/>
      </c>
      <c r="V3" s="165">
        <f>'BALANCE SHEET'!V3</f>
        <v/>
      </c>
      <c r="W3" s="165">
        <f>'BALANCE SHEET'!W3</f>
        <v/>
      </c>
      <c r="X3" s="165">
        <f>'BALANCE SHEET'!X3</f>
        <v/>
      </c>
      <c r="Y3" s="165">
        <f>'BALANCE SHEET'!Y3</f>
        <v/>
      </c>
      <c r="Z3" s="165">
        <f>'BALANCE SHEET'!Z3</f>
        <v/>
      </c>
      <c r="AA3" s="165">
        <f>'BALANCE SHEET'!AA3</f>
        <v/>
      </c>
      <c r="AB3" s="165">
        <f>'BALANCE SHEET'!AB3</f>
        <v/>
      </c>
      <c r="AC3" s="165">
        <f>'BALANCE SHEET'!AC3</f>
        <v/>
      </c>
      <c r="AD3" s="165">
        <f>'BALANCE SHEET'!AD3</f>
        <v/>
      </c>
      <c r="AE3" s="165">
        <f>'BALANCE SHEET'!AE3</f>
        <v/>
      </c>
      <c r="AF3" s="165">
        <f>'BALANCE SHEET'!AF3</f>
        <v/>
      </c>
      <c r="AG3" s="165">
        <f>'BALANCE SHEET'!AG3</f>
        <v/>
      </c>
      <c r="AH3" s="165">
        <f>'BALANCE SHEET'!AH3</f>
        <v/>
      </c>
      <c r="AI3" s="165">
        <f>'BALANCE SHEET'!AI3</f>
        <v/>
      </c>
      <c r="AJ3" s="165">
        <f>'BALANCE SHEET'!AJ3</f>
        <v/>
      </c>
      <c r="AK3" s="165">
        <f>'BALANCE SHEET'!AK3</f>
        <v/>
      </c>
      <c r="AL3" s="165">
        <f>'BALANCE SHEET'!AL3</f>
        <v/>
      </c>
      <c r="AM3" s="165">
        <f>'BALANCE SHEET'!AM3</f>
        <v/>
      </c>
    </row>
    <row r="4" ht="20" customHeight="1" s="173" thickBot="1">
      <c r="A4" s="159" t="inlineStr">
        <is>
          <t>Absolute</t>
        </is>
      </c>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20" customHeight="1" s="173" thickBot="1">
      <c r="A5" s="160" t="inlineStr">
        <is>
          <t>Cash</t>
        </is>
      </c>
      <c r="C5" s="149">
        <f>IFERROR(HLOOKUP(C3,'BALANCE SHEET'!$C$3:$AM$258, 15, FALSE), 0)</f>
        <v/>
      </c>
      <c r="D5" s="149">
        <f>IFERROR(HLOOKUP(D3,'BALANCE SHEET'!$C$3:$AM$258, 15, FALSE), 0)</f>
        <v/>
      </c>
      <c r="E5" s="149">
        <f>IFERROR(HLOOKUP(E3,'BALANCE SHEET'!$C$3:$AM$258, 15, FALSE), 0)</f>
        <v/>
      </c>
      <c r="F5" s="149">
        <f>IFERROR(HLOOKUP(F3,'BALANCE SHEET'!$C$3:$AM$258, 15, FALSE), 0)</f>
        <v/>
      </c>
      <c r="G5" s="149">
        <f>IFERROR(HLOOKUP(G3,'BALANCE SHEET'!$C$3:$AM$258, 15, FALSE), 0)</f>
        <v/>
      </c>
      <c r="H5" s="149">
        <f>IFERROR(HLOOKUP(H3,'BALANCE SHEET'!$C$3:$AM$258, 15, FALSE), 0)</f>
        <v/>
      </c>
      <c r="I5" s="149">
        <f>IFERROR(HLOOKUP(I3,'BALANCE SHEET'!$C$3:$AM$258, 15, FALSE), 0)</f>
        <v/>
      </c>
      <c r="J5" s="149">
        <f>IFERROR(HLOOKUP(J3,'BALANCE SHEET'!$C$3:$AM$258, 15, FALSE), 0)</f>
        <v/>
      </c>
      <c r="K5" s="149">
        <f>IFERROR(HLOOKUP(K3,'BALANCE SHEET'!$C$3:$AM$258, 15, FALSE), 0)</f>
        <v/>
      </c>
      <c r="L5" s="149">
        <f>IFERROR(HLOOKUP(L3,'BALANCE SHEET'!$C$3:$AM$258, 15, FALSE), 0)</f>
        <v/>
      </c>
      <c r="M5" s="149">
        <f>IFERROR(HLOOKUP(M3,'BALANCE SHEET'!$C$3:$AM$258, 15, FALSE), 0)</f>
        <v/>
      </c>
      <c r="N5" s="149">
        <f>IFERROR(HLOOKUP(N3,'BALANCE SHEET'!$C$3:$AM$258, 15, FALSE), 0)</f>
        <v/>
      </c>
      <c r="O5" s="149">
        <f>IFERROR(HLOOKUP(O3,'BALANCE SHEET'!$C$3:$AM$258, 15, FALSE), 0)</f>
        <v/>
      </c>
      <c r="P5" s="149">
        <f>IFERROR(HLOOKUP(P3,'BALANCE SHEET'!$C$3:$AM$258, 15, FALSE), 0)</f>
        <v/>
      </c>
      <c r="Q5" s="149">
        <f>IFERROR(HLOOKUP(Q3,'BALANCE SHEET'!$C$3:$AM$258, 15, FALSE), 0)</f>
        <v/>
      </c>
      <c r="R5" s="149">
        <f>IFERROR(HLOOKUP(R3,'BALANCE SHEET'!$C$3:$AM$258, 15, FALSE), 0)</f>
        <v/>
      </c>
      <c r="S5" s="149">
        <f>IFERROR(HLOOKUP(S3,'BALANCE SHEET'!$C$3:$AM$258, 15, FALSE), 0)</f>
        <v/>
      </c>
      <c r="T5" s="149">
        <f>IFERROR(HLOOKUP(T3,'BALANCE SHEET'!$C$3:$AM$258, 15, FALSE), 0)</f>
        <v/>
      </c>
      <c r="U5" s="149">
        <f>IFERROR(HLOOKUP(U3,'BALANCE SHEET'!$C$3:$AM$258, 15, FALSE), 0)</f>
        <v/>
      </c>
      <c r="V5" s="149">
        <f>IFERROR(HLOOKUP(V3,'BALANCE SHEET'!$C$3:$AM$258, 15, FALSE), 0)</f>
        <v/>
      </c>
      <c r="W5" s="149">
        <f>IFERROR(HLOOKUP(W3,'BALANCE SHEET'!$C$3:$AM$258, 15, FALSE), 0)</f>
        <v/>
      </c>
      <c r="X5" s="149">
        <f>IFERROR(HLOOKUP(X3,'BALANCE SHEET'!$C$3:$AM$258, 15, FALSE), 0)</f>
        <v/>
      </c>
      <c r="Y5" s="149">
        <f>IFERROR(HLOOKUP(Y3,'BALANCE SHEET'!$C$3:$AM$258, 15, FALSE), 0)</f>
        <v/>
      </c>
      <c r="Z5" s="149">
        <f>IFERROR(HLOOKUP(Z3,'BALANCE SHEET'!$C$3:$AM$258, 15, FALSE), 0)</f>
        <v/>
      </c>
      <c r="AA5" s="149">
        <f>IFERROR(HLOOKUP(AA3,'BALANCE SHEET'!$C$3:$AM$258, 15, FALSE), 0)</f>
        <v/>
      </c>
      <c r="AB5" s="149">
        <f>IFERROR(HLOOKUP(AB3,'BALANCE SHEET'!$C$3:$AM$258, 15, FALSE), 0)</f>
        <v/>
      </c>
      <c r="AC5" s="149">
        <f>IFERROR(HLOOKUP(AC3,'BALANCE SHEET'!$C$3:$AM$258, 15, FALSE), 0)</f>
        <v/>
      </c>
      <c r="AD5" s="149">
        <f>IFERROR(HLOOKUP(AD3,'BALANCE SHEET'!$C$3:$AM$258, 15, FALSE), 0)</f>
        <v/>
      </c>
      <c r="AE5" s="149">
        <f>IFERROR(HLOOKUP(AE3,'BALANCE SHEET'!$C$3:$AM$258, 15, FALSE), 0)</f>
        <v/>
      </c>
      <c r="AF5" s="149">
        <f>IFERROR(HLOOKUP(AF3,'BALANCE SHEET'!$C$3:$AM$258, 15, FALSE), 0)</f>
        <v/>
      </c>
      <c r="AG5" s="149">
        <f>IFERROR(HLOOKUP(AG3,'BALANCE SHEET'!$C$3:$AM$258, 15, FALSE), 0)</f>
        <v/>
      </c>
      <c r="AH5" s="149">
        <f>IFERROR(HLOOKUP(AH3,'BALANCE SHEET'!$C$3:$AM$258, 15, FALSE), 0)</f>
        <v/>
      </c>
      <c r="AI5" s="149">
        <f>IFERROR(HLOOKUP(AI3,'BALANCE SHEET'!$C$3:$AM$258, 15, FALSE), 0)</f>
        <v/>
      </c>
      <c r="AJ5" s="149">
        <f>IFERROR(HLOOKUP(AJ3,'BALANCE SHEET'!$C$3:$AM$258, 15, FALSE), 0)</f>
        <v/>
      </c>
      <c r="AK5" s="149">
        <f>IFERROR(HLOOKUP(AK3,'BALANCE SHEET'!$C$3:$AM$258, 15, FALSE), 0)</f>
        <v/>
      </c>
      <c r="AL5" s="149">
        <f>IFERROR(HLOOKUP(AL3,'BALANCE SHEET'!$C$3:$AM$258, 15, FALSE), 0)</f>
        <v/>
      </c>
      <c r="AM5" s="149">
        <f>IFERROR(HLOOKUP(AM3,'BALANCE SHEET'!$C$3:$AM$258, 15, FALSE), 0)</f>
        <v/>
      </c>
    </row>
    <row r="6" ht="20" customHeight="1" s="173" thickBot="1">
      <c r="A6" s="160" t="inlineStr">
        <is>
          <t>Credit</t>
        </is>
      </c>
      <c r="C6" s="149">
        <f>IFERROR(HLOOKUP(C3,'BALANCE SHEET'!$C$3:$AM$258, 42, FALSE), 0)</f>
        <v/>
      </c>
      <c r="D6" s="149">
        <f>IFERROR(HLOOKUP(D3,'BALANCE SHEET'!$C$3:$AM$258, 42, FALSE), 0)</f>
        <v/>
      </c>
      <c r="E6" s="149">
        <f>IFERROR(HLOOKUP(E3,'BALANCE SHEET'!$C$3:$AM$258, 42, FALSE), 0)</f>
        <v/>
      </c>
      <c r="F6" s="149">
        <f>IFERROR(HLOOKUP(F3,'BALANCE SHEET'!$C$3:$AM$258, 42, FALSE), 0)</f>
        <v/>
      </c>
      <c r="G6" s="149">
        <f>IFERROR(HLOOKUP(G3,'BALANCE SHEET'!$C$3:$AM$258, 42, FALSE), 0)</f>
        <v/>
      </c>
      <c r="H6" s="149">
        <f>IFERROR(HLOOKUP(H3,'BALANCE SHEET'!$C$3:$AM$258, 42, FALSE), 0)</f>
        <v/>
      </c>
      <c r="I6" s="149">
        <f>IFERROR(HLOOKUP(I3,'BALANCE SHEET'!$C$3:$AM$258, 42, FALSE), 0)</f>
        <v/>
      </c>
      <c r="J6" s="149">
        <f>IFERROR(HLOOKUP(J3,'BALANCE SHEET'!$C$3:$AM$258, 42, FALSE), 0)</f>
        <v/>
      </c>
      <c r="K6" s="149">
        <f>IFERROR(HLOOKUP(K3,'BALANCE SHEET'!$C$3:$AM$258, 42, FALSE), 0)</f>
        <v/>
      </c>
      <c r="L6" s="149">
        <f>IFERROR(HLOOKUP(L3,'BALANCE SHEET'!$C$3:$AM$258, 42, FALSE), 0)</f>
        <v/>
      </c>
      <c r="M6" s="149">
        <f>IFERROR(HLOOKUP(M3,'BALANCE SHEET'!$C$3:$AM$258, 42, FALSE), 0)</f>
        <v/>
      </c>
      <c r="N6" s="149">
        <f>IFERROR(HLOOKUP(N3,'BALANCE SHEET'!$C$3:$AM$258, 42, FALSE), 0)</f>
        <v/>
      </c>
      <c r="O6" s="149">
        <f>IFERROR(HLOOKUP(O3,'BALANCE SHEET'!$C$3:$AM$258, 42, FALSE), 0)</f>
        <v/>
      </c>
      <c r="P6" s="149">
        <f>IFERROR(HLOOKUP(P3,'BALANCE SHEET'!$C$3:$AM$258, 42, FALSE), 0)</f>
        <v/>
      </c>
      <c r="Q6" s="149">
        <f>IFERROR(HLOOKUP(Q3,'BALANCE SHEET'!$C$3:$AM$258, 42, FALSE), 0)</f>
        <v/>
      </c>
      <c r="R6" s="149">
        <f>IFERROR(HLOOKUP(R3,'BALANCE SHEET'!$C$3:$AM$258, 42, FALSE), 0)</f>
        <v/>
      </c>
      <c r="S6" s="149">
        <f>IFERROR(HLOOKUP(S3,'BALANCE SHEET'!$C$3:$AM$258, 42, FALSE), 0)</f>
        <v/>
      </c>
      <c r="T6" s="149">
        <f>IFERROR(HLOOKUP(T3,'BALANCE SHEET'!$C$3:$AM$258, 42, FALSE), 0)</f>
        <v/>
      </c>
      <c r="U6" s="149">
        <f>IFERROR(HLOOKUP(U3,'BALANCE SHEET'!$C$3:$AM$258, 42, FALSE), 0)</f>
        <v/>
      </c>
      <c r="V6" s="149">
        <f>IFERROR(HLOOKUP(V3,'BALANCE SHEET'!$C$3:$AM$258, 42, FALSE), 0)</f>
        <v/>
      </c>
      <c r="W6" s="149">
        <f>IFERROR(HLOOKUP(W3,'BALANCE SHEET'!$C$3:$AM$258, 42, FALSE), 0)</f>
        <v/>
      </c>
      <c r="X6" s="149">
        <f>IFERROR(HLOOKUP(X3,'BALANCE SHEET'!$C$3:$AM$258, 42, FALSE), 0)</f>
        <v/>
      </c>
      <c r="Y6" s="149">
        <f>IFERROR(HLOOKUP(Y3,'BALANCE SHEET'!$C$3:$AM$258, 42, FALSE), 0)</f>
        <v/>
      </c>
      <c r="Z6" s="149">
        <f>IFERROR(HLOOKUP(Z3,'BALANCE SHEET'!$C$3:$AM$258, 42, FALSE), 0)</f>
        <v/>
      </c>
      <c r="AA6" s="149">
        <f>IFERROR(HLOOKUP(AA3,'BALANCE SHEET'!$C$3:$AM$258, 42, FALSE), 0)</f>
        <v/>
      </c>
      <c r="AB6" s="149">
        <f>IFERROR(HLOOKUP(AB3,'BALANCE SHEET'!$C$3:$AM$258, 42, FALSE), 0)</f>
        <v/>
      </c>
      <c r="AC6" s="149">
        <f>IFERROR(HLOOKUP(AC3,'BALANCE SHEET'!$C$3:$AM$258, 42, FALSE), 0)</f>
        <v/>
      </c>
      <c r="AD6" s="149">
        <f>IFERROR(HLOOKUP(AD3,'BALANCE SHEET'!$C$3:$AM$258, 42, FALSE), 0)</f>
        <v/>
      </c>
      <c r="AE6" s="149">
        <f>IFERROR(HLOOKUP(AE3,'BALANCE SHEET'!$C$3:$AM$258, 42, FALSE), 0)</f>
        <v/>
      </c>
      <c r="AF6" s="149">
        <f>IFERROR(HLOOKUP(AF3,'BALANCE SHEET'!$C$3:$AM$258, 42, FALSE), 0)</f>
        <v/>
      </c>
      <c r="AG6" s="149">
        <f>IFERROR(HLOOKUP(AG3,'BALANCE SHEET'!$C$3:$AM$258, 42, FALSE), 0)</f>
        <v/>
      </c>
      <c r="AH6" s="149">
        <f>IFERROR(HLOOKUP(AH3,'BALANCE SHEET'!$C$3:$AM$258, 42, FALSE), 0)</f>
        <v/>
      </c>
      <c r="AI6" s="149">
        <f>IFERROR(HLOOKUP(AI3,'BALANCE SHEET'!$C$3:$AM$258, 42, FALSE), 0)</f>
        <v/>
      </c>
      <c r="AJ6" s="149">
        <f>IFERROR(HLOOKUP(AJ3,'BALANCE SHEET'!$C$3:$AM$258, 42, FALSE), 0)</f>
        <v/>
      </c>
      <c r="AK6" s="149">
        <f>IFERROR(HLOOKUP(AK3,'BALANCE SHEET'!$C$3:$AM$258, 42, FALSE), 0)</f>
        <v/>
      </c>
      <c r="AL6" s="149">
        <f>IFERROR(HLOOKUP(AL3,'BALANCE SHEET'!$C$3:$AM$258, 42, FALSE), 0)</f>
        <v/>
      </c>
      <c r="AM6" s="149">
        <f>IFERROR(HLOOKUP(AM3,'BALANCE SHEET'!$C$3:$AM$258, 42, FALSE), 0)</f>
        <v/>
      </c>
    </row>
    <row r="7" ht="20" customHeight="1" s="173" thickBot="1">
      <c r="A7" s="161" t="inlineStr">
        <is>
          <t>PPE</t>
        </is>
      </c>
      <c r="C7" s="149">
        <f>IFERROR(HLOOKUP(C3,'BALANCE SHEET'!$C$3:$AM$258, 116, FALSE) + HLOOKUP(C3,'BALANCE SHEET'!$C$3:$AM$258, 118, FALSE) + HLOOKUP(C3,'BALANCE SHEET'!$C$3:$AM$258, 119, FALSE), 0)</f>
        <v/>
      </c>
      <c r="D7" s="149">
        <f>IFERROR(HLOOKUP(D3,'BALANCE SHEET'!$C$3:$AM$258, 116, FALSE) + HLOOKUP(D3,'BALANCE SHEET'!$C$3:$AM$258, 118, FALSE) + HLOOKUP(D3,'BALANCE SHEET'!$C$3:$AM$258, 119, FALSE), 0)</f>
        <v/>
      </c>
      <c r="E7" s="149">
        <f>IFERROR(HLOOKUP(E3,'BALANCE SHEET'!$C$3:$AM$258, 116, FALSE) + HLOOKUP(E3,'BALANCE SHEET'!$C$3:$AM$258, 118, FALSE) + HLOOKUP(E3,'BALANCE SHEET'!$C$3:$AM$258, 119, FALSE), 0)</f>
        <v/>
      </c>
      <c r="F7" s="149">
        <f>IFERROR(HLOOKUP(F3,'BALANCE SHEET'!$C$3:$AM$258, 116, FALSE) + HLOOKUP(F3,'BALANCE SHEET'!$C$3:$AM$258, 118, FALSE) + HLOOKUP(F3,'BALANCE SHEET'!$C$3:$AM$258, 119, FALSE), 0)</f>
        <v/>
      </c>
      <c r="G7" s="149">
        <f>IFERROR(HLOOKUP(G3,'BALANCE SHEET'!$C$3:$AM$258, 116, FALSE) + HLOOKUP(G3,'BALANCE SHEET'!$C$3:$AM$258, 118, FALSE) + HLOOKUP(G3,'BALANCE SHEET'!$C$3:$AM$258, 119, FALSE), 0)</f>
        <v/>
      </c>
      <c r="H7" s="149">
        <f>IFERROR(HLOOKUP(H3,'BALANCE SHEET'!$C$3:$AM$258, 116, FALSE) + HLOOKUP(H3,'BALANCE SHEET'!$C$3:$AM$258, 118, FALSE) + HLOOKUP(H3,'BALANCE SHEET'!$C$3:$AM$258, 119, FALSE), 0)</f>
        <v/>
      </c>
      <c r="I7" s="149">
        <f>IFERROR(HLOOKUP(I3,'BALANCE SHEET'!$C$3:$AM$258, 116, FALSE) + HLOOKUP(I3,'BALANCE SHEET'!$C$3:$AM$258, 118, FALSE) + HLOOKUP(I3,'BALANCE SHEET'!$C$3:$AM$258, 119, FALSE), 0)</f>
        <v/>
      </c>
      <c r="J7" s="149">
        <f>IFERROR(HLOOKUP(J3,'BALANCE SHEET'!$C$3:$AM$258, 116, FALSE) + HLOOKUP(J3,'BALANCE SHEET'!$C$3:$AM$258, 118, FALSE) + HLOOKUP(J3,'BALANCE SHEET'!$C$3:$AM$258, 119, FALSE), 0)</f>
        <v/>
      </c>
      <c r="K7" s="149">
        <f>IFERROR(HLOOKUP(K3,'BALANCE SHEET'!$C$3:$AM$258, 116, FALSE) + HLOOKUP(K3,'BALANCE SHEET'!$C$3:$AM$258, 118, FALSE) + HLOOKUP(K3,'BALANCE SHEET'!$C$3:$AM$258, 119, FALSE), 0)</f>
        <v/>
      </c>
      <c r="L7" s="149">
        <f>IFERROR(HLOOKUP(L3,'BALANCE SHEET'!$C$3:$AM$258, 116, FALSE) + HLOOKUP(L3,'BALANCE SHEET'!$C$3:$AM$258, 118, FALSE) + HLOOKUP(L3,'BALANCE SHEET'!$C$3:$AM$258, 119, FALSE), 0)</f>
        <v/>
      </c>
      <c r="M7" s="149">
        <f>IFERROR(HLOOKUP(M3,'BALANCE SHEET'!$C$3:$AM$258, 116, FALSE) + HLOOKUP(M3,'BALANCE SHEET'!$C$3:$AM$258, 118, FALSE) + HLOOKUP(M3,'BALANCE SHEET'!$C$3:$AM$258, 119, FALSE), 0)</f>
        <v/>
      </c>
      <c r="N7" s="149">
        <f>IFERROR(HLOOKUP(N3,'BALANCE SHEET'!$C$3:$AM$258, 116, FALSE) + HLOOKUP(N3,'BALANCE SHEET'!$C$3:$AM$258, 118, FALSE) + HLOOKUP(N3,'BALANCE SHEET'!$C$3:$AM$258, 119, FALSE), 0)</f>
        <v/>
      </c>
      <c r="O7" s="149">
        <f>IFERROR(HLOOKUP(O3,'BALANCE SHEET'!$C$3:$AM$258, 116, FALSE) + HLOOKUP(O3,'BALANCE SHEET'!$C$3:$AM$258, 118, FALSE) + HLOOKUP(O3,'BALANCE SHEET'!$C$3:$AM$258, 119, FALSE), 0)</f>
        <v/>
      </c>
      <c r="P7" s="149">
        <f>IFERROR(HLOOKUP(P3,'BALANCE SHEET'!$C$3:$AM$258, 116, FALSE) + HLOOKUP(P3,'BALANCE SHEET'!$C$3:$AM$258, 118, FALSE) + HLOOKUP(P3,'BALANCE SHEET'!$C$3:$AM$258, 119, FALSE), 0)</f>
        <v/>
      </c>
      <c r="Q7" s="149">
        <f>IFERROR(HLOOKUP(Q3,'BALANCE SHEET'!$C$3:$AM$258, 116, FALSE) + HLOOKUP(Q3,'BALANCE SHEET'!$C$3:$AM$258, 118, FALSE) + HLOOKUP(Q3,'BALANCE SHEET'!$C$3:$AM$258, 119, FALSE), 0)</f>
        <v/>
      </c>
      <c r="R7" s="149">
        <f>IFERROR(HLOOKUP(R3,'BALANCE SHEET'!$C$3:$AM$258, 116, FALSE) + HLOOKUP(R3,'BALANCE SHEET'!$C$3:$AM$258, 118, FALSE) + HLOOKUP(R3,'BALANCE SHEET'!$C$3:$AM$258, 119, FALSE), 0)</f>
        <v/>
      </c>
      <c r="S7" s="149">
        <f>IFERROR(HLOOKUP(S3,'BALANCE SHEET'!$C$3:$AM$258, 116, FALSE) + HLOOKUP(S3,'BALANCE SHEET'!$C$3:$AM$258, 118, FALSE) + HLOOKUP(S3,'BALANCE SHEET'!$C$3:$AM$258, 119, FALSE), 0)</f>
        <v/>
      </c>
      <c r="T7" s="149">
        <f>IFERROR(HLOOKUP(T3,'BALANCE SHEET'!$C$3:$AM$258, 116, FALSE) + HLOOKUP(T3,'BALANCE SHEET'!$C$3:$AM$258, 118, FALSE) + HLOOKUP(T3,'BALANCE SHEET'!$C$3:$AM$258, 119, FALSE), 0)</f>
        <v/>
      </c>
      <c r="U7" s="149">
        <f>IFERROR(HLOOKUP(U3,'BALANCE SHEET'!$C$3:$AM$258, 116, FALSE) + HLOOKUP(U3,'BALANCE SHEET'!$C$3:$AM$258, 118, FALSE) + HLOOKUP(U3,'BALANCE SHEET'!$C$3:$AM$258, 119, FALSE), 0)</f>
        <v/>
      </c>
      <c r="V7" s="149">
        <f>IFERROR(HLOOKUP(V3,'BALANCE SHEET'!$C$3:$AM$258, 116, FALSE) + HLOOKUP(V3,'BALANCE SHEET'!$C$3:$AM$258, 118, FALSE) + HLOOKUP(V3,'BALANCE SHEET'!$C$3:$AM$258, 119, FALSE), 0)</f>
        <v/>
      </c>
      <c r="W7" s="149">
        <f>IFERROR(HLOOKUP(W3,'BALANCE SHEET'!$C$3:$AM$258, 116, FALSE) + HLOOKUP(W3,'BALANCE SHEET'!$C$3:$AM$258, 118, FALSE) + HLOOKUP(W3,'BALANCE SHEET'!$C$3:$AM$258, 119, FALSE), 0)</f>
        <v/>
      </c>
      <c r="X7" s="149">
        <f>IFERROR(HLOOKUP(X3,'BALANCE SHEET'!$C$3:$AM$258, 116, FALSE) + HLOOKUP(X3,'BALANCE SHEET'!$C$3:$AM$258, 118, FALSE) + HLOOKUP(X3,'BALANCE SHEET'!$C$3:$AM$258, 119, FALSE), 0)</f>
        <v/>
      </c>
      <c r="Y7" s="149">
        <f>IFERROR(HLOOKUP(Y3,'BALANCE SHEET'!$C$3:$AM$258, 116, FALSE) + HLOOKUP(Y3,'BALANCE SHEET'!$C$3:$AM$258, 118, FALSE) + HLOOKUP(Y3,'BALANCE SHEET'!$C$3:$AM$258, 119, FALSE), 0)</f>
        <v/>
      </c>
      <c r="Z7" s="149">
        <f>IFERROR(HLOOKUP(Z3,'BALANCE SHEET'!$C$3:$AM$258, 116, FALSE) + HLOOKUP(Z3,'BALANCE SHEET'!$C$3:$AM$258, 118, FALSE) + HLOOKUP(Z3,'BALANCE SHEET'!$C$3:$AM$258, 119, FALSE), 0)</f>
        <v/>
      </c>
      <c r="AA7" s="149">
        <f>IFERROR(HLOOKUP(AA3,'BALANCE SHEET'!$C$3:$AM$258, 116, FALSE) + HLOOKUP(AA3,'BALANCE SHEET'!$C$3:$AM$258, 118, FALSE) + HLOOKUP(AA3,'BALANCE SHEET'!$C$3:$AM$258, 119, FALSE), 0)</f>
        <v/>
      </c>
      <c r="AB7" s="149">
        <f>IFERROR(HLOOKUP(AB3,'BALANCE SHEET'!$C$3:$AM$258, 116, FALSE) + HLOOKUP(AB3,'BALANCE SHEET'!$C$3:$AM$258, 118, FALSE) + HLOOKUP(AB3,'BALANCE SHEET'!$C$3:$AM$258, 119, FALSE), 0)</f>
        <v/>
      </c>
      <c r="AC7" s="149">
        <f>IFERROR(HLOOKUP(AC3,'BALANCE SHEET'!$C$3:$AM$258, 116, FALSE) + HLOOKUP(AC3,'BALANCE SHEET'!$C$3:$AM$258, 118, FALSE) + HLOOKUP(AC3,'BALANCE SHEET'!$C$3:$AM$258, 119, FALSE), 0)</f>
        <v/>
      </c>
      <c r="AD7" s="149">
        <f>IFERROR(HLOOKUP(AD3,'BALANCE SHEET'!$C$3:$AM$258, 116, FALSE) + HLOOKUP(AD3,'BALANCE SHEET'!$C$3:$AM$258, 118, FALSE) + HLOOKUP(AD3,'BALANCE SHEET'!$C$3:$AM$258, 119, FALSE), 0)</f>
        <v/>
      </c>
      <c r="AE7" s="149">
        <f>IFERROR(HLOOKUP(AE3,'BALANCE SHEET'!$C$3:$AM$258, 116, FALSE) + HLOOKUP(AE3,'BALANCE SHEET'!$C$3:$AM$258, 118, FALSE) + HLOOKUP(AE3,'BALANCE SHEET'!$C$3:$AM$258, 119, FALSE), 0)</f>
        <v/>
      </c>
      <c r="AF7" s="149">
        <f>IFERROR(HLOOKUP(AF3,'BALANCE SHEET'!$C$3:$AM$258, 116, FALSE) + HLOOKUP(AF3,'BALANCE SHEET'!$C$3:$AM$258, 118, FALSE) + HLOOKUP(AF3,'BALANCE SHEET'!$C$3:$AM$258, 119, FALSE), 0)</f>
        <v/>
      </c>
      <c r="AG7" s="149">
        <f>IFERROR(HLOOKUP(AG3,'BALANCE SHEET'!$C$3:$AM$258, 116, FALSE) + HLOOKUP(AG3,'BALANCE SHEET'!$C$3:$AM$258, 118, FALSE) + HLOOKUP(AG3,'BALANCE SHEET'!$C$3:$AM$258, 119, FALSE), 0)</f>
        <v/>
      </c>
      <c r="AH7" s="149">
        <f>IFERROR(HLOOKUP(AH3,'BALANCE SHEET'!$C$3:$AM$258, 116, FALSE) + HLOOKUP(AH3,'BALANCE SHEET'!$C$3:$AM$258, 118, FALSE) + HLOOKUP(AH3,'BALANCE SHEET'!$C$3:$AM$258, 119, FALSE), 0)</f>
        <v/>
      </c>
      <c r="AI7" s="149">
        <f>IFERROR(HLOOKUP(AI3,'BALANCE SHEET'!$C$3:$AM$258, 116, FALSE) + HLOOKUP(AI3,'BALANCE SHEET'!$C$3:$AM$258, 118, FALSE) + HLOOKUP(AI3,'BALANCE SHEET'!$C$3:$AM$258, 119, FALSE), 0)</f>
        <v/>
      </c>
      <c r="AJ7" s="149">
        <f>IFERROR(HLOOKUP(AJ3,'BALANCE SHEET'!$C$3:$AM$258, 116, FALSE) + HLOOKUP(AJ3,'BALANCE SHEET'!$C$3:$AM$258, 118, FALSE) + HLOOKUP(AJ3,'BALANCE SHEET'!$C$3:$AM$258, 119, FALSE), 0)</f>
        <v/>
      </c>
      <c r="AK7" s="149">
        <f>IFERROR(HLOOKUP(AK3,'BALANCE SHEET'!$C$3:$AM$258, 116, FALSE) + HLOOKUP(AK3,'BALANCE SHEET'!$C$3:$AM$258, 118, FALSE) + HLOOKUP(AK3,'BALANCE SHEET'!$C$3:$AM$258, 119, FALSE), 0)</f>
        <v/>
      </c>
      <c r="AL7" s="149">
        <f>IFERROR(HLOOKUP(AL3,'BALANCE SHEET'!$C$3:$AM$258, 116, FALSE) + HLOOKUP(AL3,'BALANCE SHEET'!$C$3:$AM$258, 118, FALSE) + HLOOKUP(AL3,'BALANCE SHEET'!$C$3:$AM$258, 119, FALSE), 0)</f>
        <v/>
      </c>
      <c r="AM7" s="149">
        <f>IFERROR(HLOOKUP(AM3,'BALANCE SHEET'!$C$3:$AM$258, 116, FALSE) + HLOOKUP(AM3,'BALANCE SHEET'!$C$3:$AM$258, 118, FALSE) + HLOOKUP(AM3,'BALANCE SHEET'!$C$3:$AM$258, 119, FALSE), 0)</f>
        <v/>
      </c>
    </row>
    <row r="8" ht="20" customHeight="1" s="173" thickBot="1">
      <c r="A8" s="161" t="inlineStr">
        <is>
          <t>Investment</t>
        </is>
      </c>
      <c r="C8" s="149">
        <f>IFERROR(HLOOKUP(C3,'BALANCE SHEET'!$C$3:$AM$258, 25, FALSE) + HLOOKUP(C3,'BALANCE SHEET'!$C$3:$AM$258, 30, FALSE) + HLOOKUP(C3,'BALANCE SHEET'!$C$3:$AM$258, 99, FALSE) + HLOOKUP(C3,'BALANCE SHEET'!$C$3:$AM$258, 108, FALSE) + HLOOKUP(C3,'BALANCE SHEET'!$C$3:$AM$258, 109, FALSE), 0)</f>
        <v/>
      </c>
      <c r="D8" s="149">
        <f>IFERROR(HLOOKUP(D3,'BALANCE SHEET'!$C$3:$AM$258, 25, FALSE) + HLOOKUP(D3,'BALANCE SHEET'!$C$3:$AM$258, 30, FALSE) + HLOOKUP(D3,'BALANCE SHEET'!$C$3:$AM$258, 99, FALSE) + HLOOKUP(D3,'BALANCE SHEET'!$C$3:$AM$258, 108, FALSE) + + HLOOKUP(D3,'BALANCE SHEET'!$C$3:$AM$258, 109, FALSE), 0)</f>
        <v/>
      </c>
      <c r="E8" s="149">
        <f>IFERROR(HLOOKUP(E3,'BALANCE SHEET'!$C$3:$AM$258, 25, FALSE) + HLOOKUP(E3,'BALANCE SHEET'!$C$3:$AM$258, 30, FALSE) + HLOOKUP(E3,'BALANCE SHEET'!$C$3:$AM$258, 99, FALSE) + HLOOKUP(E3,'BALANCE SHEET'!$C$3:$AM$258, 108, FALSE) + + HLOOKUP(E3,'BALANCE SHEET'!$C$3:$AM$258, 109, FALSE), 0)</f>
        <v/>
      </c>
      <c r="F8" s="149">
        <f>IFERROR(HLOOKUP(F3,'BALANCE SHEET'!$C$3:$AM$258, 25, FALSE) + HLOOKUP(F3,'BALANCE SHEET'!$C$3:$AM$258, 30, FALSE) + HLOOKUP(F3,'BALANCE SHEET'!$C$3:$AM$258, 99, FALSE) + HLOOKUP(F3,'BALANCE SHEET'!$C$3:$AM$258, 108, FALSE) + + HLOOKUP(F3,'BALANCE SHEET'!$C$3:$AM$258, 109, FALSE), 0)</f>
        <v/>
      </c>
      <c r="G8" s="149">
        <f>IFERROR(HLOOKUP(G3,'BALANCE SHEET'!$C$3:$AM$258, 25, FALSE) + HLOOKUP(G3,'BALANCE SHEET'!$C$3:$AM$258, 30, FALSE) + HLOOKUP(G3,'BALANCE SHEET'!$C$3:$AM$258, 99, FALSE) + HLOOKUP(G3,'BALANCE SHEET'!$C$3:$AM$258, 108, FALSE) + + HLOOKUP(G3,'BALANCE SHEET'!$C$3:$AM$258, 109, FALSE), 0)</f>
        <v/>
      </c>
      <c r="H8" s="149">
        <f>IFERROR(HLOOKUP(H3,'BALANCE SHEET'!$C$3:$AM$258, 25, FALSE) + HLOOKUP(H3,'BALANCE SHEET'!$C$3:$AM$258, 30, FALSE) + HLOOKUP(H3,'BALANCE SHEET'!$C$3:$AM$258, 99, FALSE) + HLOOKUP(H3,'BALANCE SHEET'!$C$3:$AM$258, 108, FALSE) + + HLOOKUP(H3,'BALANCE SHEET'!$C$3:$AM$258, 109, FALSE), 0)</f>
        <v/>
      </c>
      <c r="I8" s="149">
        <f>IFERROR(HLOOKUP(I3,'BALANCE SHEET'!$C$3:$AM$258, 25, FALSE) + HLOOKUP(I3,'BALANCE SHEET'!$C$3:$AM$258, 30, FALSE) + HLOOKUP(I3,'BALANCE SHEET'!$C$3:$AM$258, 99, FALSE) + HLOOKUP(I3,'BALANCE SHEET'!$C$3:$AM$258, 108, FALSE) + + HLOOKUP(I3,'BALANCE SHEET'!$C$3:$AM$258, 109, FALSE), 0)</f>
        <v/>
      </c>
      <c r="J8" s="149">
        <f>IFERROR(HLOOKUP(J3,'BALANCE SHEET'!$C$3:$AM$258, 25, FALSE) + HLOOKUP(J3,'BALANCE SHEET'!$C$3:$AM$258, 30, FALSE) + HLOOKUP(J3,'BALANCE SHEET'!$C$3:$AM$258, 99, FALSE) + HLOOKUP(J3,'BALANCE SHEET'!$C$3:$AM$258, 108, FALSE) + + HLOOKUP(J3,'BALANCE SHEET'!$C$3:$AM$258, 109, FALSE), 0)</f>
        <v/>
      </c>
      <c r="K8" s="149">
        <f>IFERROR(HLOOKUP(K3,'BALANCE SHEET'!$C$3:$AM$258, 25, FALSE) + HLOOKUP(K3,'BALANCE SHEET'!$C$3:$AM$258, 30, FALSE) + HLOOKUP(K3,'BALANCE SHEET'!$C$3:$AM$258, 99, FALSE) + HLOOKUP(K3,'BALANCE SHEET'!$C$3:$AM$258, 108, FALSE) + + HLOOKUP(K3,'BALANCE SHEET'!$C$3:$AM$258, 109, FALSE), 0)</f>
        <v/>
      </c>
      <c r="L8" s="149">
        <f>IFERROR(HLOOKUP(L3,'BALANCE SHEET'!$C$3:$AM$258, 25, FALSE) + HLOOKUP(L3,'BALANCE SHEET'!$C$3:$AM$258, 30, FALSE) + HLOOKUP(L3,'BALANCE SHEET'!$C$3:$AM$258, 99, FALSE) + HLOOKUP(L3,'BALANCE SHEET'!$C$3:$AM$258, 108, FALSE) + + HLOOKUP(L3,'BALANCE SHEET'!$C$3:$AM$258, 109, FALSE), 0)</f>
        <v/>
      </c>
      <c r="M8" s="149">
        <f>IFERROR(HLOOKUP(M3,'BALANCE SHEET'!$C$3:$AM$258, 25, FALSE) + HLOOKUP(M3,'BALANCE SHEET'!$C$3:$AM$258, 30, FALSE) + HLOOKUP(M3,'BALANCE SHEET'!$C$3:$AM$258, 99, FALSE) + HLOOKUP(M3,'BALANCE SHEET'!$C$3:$AM$258, 108, FALSE) + + HLOOKUP(M3,'BALANCE SHEET'!$C$3:$AM$258, 109, FALSE), 0)</f>
        <v/>
      </c>
      <c r="N8" s="149">
        <f>IFERROR(HLOOKUP(N3,'BALANCE SHEET'!$C$3:$AM$258, 25, FALSE) + HLOOKUP(N3,'BALANCE SHEET'!$C$3:$AM$258, 30, FALSE) + HLOOKUP(N3,'BALANCE SHEET'!$C$3:$AM$258, 99, FALSE) + HLOOKUP(N3,'BALANCE SHEET'!$C$3:$AM$258, 108, FALSE) + + HLOOKUP(N3,'BALANCE SHEET'!$C$3:$AM$258, 109, FALSE), 0)</f>
        <v/>
      </c>
      <c r="O8" s="149">
        <f>IFERROR(HLOOKUP(O3,'BALANCE SHEET'!$C$3:$AM$258, 25, FALSE) + HLOOKUP(O3,'BALANCE SHEET'!$C$3:$AM$258, 30, FALSE) + HLOOKUP(O3,'BALANCE SHEET'!$C$3:$AM$258, 99, FALSE) + HLOOKUP(O3,'BALANCE SHEET'!$C$3:$AM$258, 108, FALSE) + + HLOOKUP(O3,'BALANCE SHEET'!$C$3:$AM$258, 109, FALSE), 0)</f>
        <v/>
      </c>
      <c r="P8" s="149">
        <f>IFERROR(HLOOKUP(P3,'BALANCE SHEET'!$C$3:$AM$258, 25, FALSE) + HLOOKUP(P3,'BALANCE SHEET'!$C$3:$AM$258, 30, FALSE) + HLOOKUP(P3,'BALANCE SHEET'!$C$3:$AM$258, 99, FALSE) + HLOOKUP(P3,'BALANCE SHEET'!$C$3:$AM$258, 108, FALSE) + + HLOOKUP(P3,'BALANCE SHEET'!$C$3:$AM$258, 109, FALSE), 0)</f>
        <v/>
      </c>
      <c r="Q8" s="149">
        <f>IFERROR(HLOOKUP(Q3,'BALANCE SHEET'!$C$3:$AM$258, 25, FALSE) + HLOOKUP(Q3,'BALANCE SHEET'!$C$3:$AM$258, 30, FALSE) + HLOOKUP(Q3,'BALANCE SHEET'!$C$3:$AM$258, 99, FALSE) + HLOOKUP(Q3,'BALANCE SHEET'!$C$3:$AM$258, 108, FALSE) + + HLOOKUP(Q3,'BALANCE SHEET'!$C$3:$AM$258, 109, FALSE), 0)</f>
        <v/>
      </c>
      <c r="R8" s="149">
        <f>IFERROR(HLOOKUP(R3,'BALANCE SHEET'!$C$3:$AM$258, 25, FALSE) + HLOOKUP(R3,'BALANCE SHEET'!$C$3:$AM$258, 30, FALSE) + HLOOKUP(R3,'BALANCE SHEET'!$C$3:$AM$258, 99, FALSE) + HLOOKUP(R3,'BALANCE SHEET'!$C$3:$AM$258, 108, FALSE) + + HLOOKUP(R3,'BALANCE SHEET'!$C$3:$AM$258, 109, FALSE), 0)</f>
        <v/>
      </c>
      <c r="S8" s="149">
        <f>IFERROR(HLOOKUP(S3,'BALANCE SHEET'!$C$3:$AM$258, 25, FALSE) + HLOOKUP(S3,'BALANCE SHEET'!$C$3:$AM$258, 30, FALSE) + HLOOKUP(S3,'BALANCE SHEET'!$C$3:$AM$258, 99, FALSE) + HLOOKUP(S3,'BALANCE SHEET'!$C$3:$AM$258, 108, FALSE) + + HLOOKUP(S3,'BALANCE SHEET'!$C$3:$AM$258, 109, FALSE), 0)</f>
        <v/>
      </c>
      <c r="T8" s="149">
        <f>IFERROR(HLOOKUP(T3,'BALANCE SHEET'!$C$3:$AM$258, 25, FALSE) + HLOOKUP(T3,'BALANCE SHEET'!$C$3:$AM$258, 30, FALSE) + HLOOKUP(T3,'BALANCE SHEET'!$C$3:$AM$258, 99, FALSE) + HLOOKUP(T3,'BALANCE SHEET'!$C$3:$AM$258, 108, FALSE) + + HLOOKUP(T3,'BALANCE SHEET'!$C$3:$AM$258, 109, FALSE), 0)</f>
        <v/>
      </c>
      <c r="U8" s="149">
        <f>IFERROR(HLOOKUP(U3,'BALANCE SHEET'!$C$3:$AM$258, 25, FALSE) + HLOOKUP(U3,'BALANCE SHEET'!$C$3:$AM$258, 30, FALSE) + HLOOKUP(U3,'BALANCE SHEET'!$C$3:$AM$258, 99, FALSE) + HLOOKUP(U3,'BALANCE SHEET'!$C$3:$AM$258, 108, FALSE) + + HLOOKUP(U3,'BALANCE SHEET'!$C$3:$AM$258, 109, FALSE), 0)</f>
        <v/>
      </c>
      <c r="V8" s="149">
        <f>IFERROR(HLOOKUP(V3,'BALANCE SHEET'!$C$3:$AM$258, 25, FALSE) + HLOOKUP(V3,'BALANCE SHEET'!$C$3:$AM$258, 30, FALSE) + HLOOKUP(V3,'BALANCE SHEET'!$C$3:$AM$258, 99, FALSE) + HLOOKUP(V3,'BALANCE SHEET'!$C$3:$AM$258, 108, FALSE) + + HLOOKUP(V3,'BALANCE SHEET'!$C$3:$AM$258, 109, FALSE), 0)</f>
        <v/>
      </c>
      <c r="W8" s="149">
        <f>IFERROR(HLOOKUP(W3,'BALANCE SHEET'!$C$3:$AM$258, 25, FALSE) + HLOOKUP(W3,'BALANCE SHEET'!$C$3:$AM$258, 30, FALSE) + HLOOKUP(W3,'BALANCE SHEET'!$C$3:$AM$258, 99, FALSE) + HLOOKUP(W3,'BALANCE SHEET'!$C$3:$AM$258, 108, FALSE) + + HLOOKUP(W3,'BALANCE SHEET'!$C$3:$AM$258, 109, FALSE), 0)</f>
        <v/>
      </c>
      <c r="X8" s="149">
        <f>IFERROR(HLOOKUP(X3,'BALANCE SHEET'!$C$3:$AM$258, 25, FALSE) + HLOOKUP(X3,'BALANCE SHEET'!$C$3:$AM$258, 30, FALSE) + HLOOKUP(X3,'BALANCE SHEET'!$C$3:$AM$258, 99, FALSE) + HLOOKUP(X3,'BALANCE SHEET'!$C$3:$AM$258, 108, FALSE) + + HLOOKUP(X3,'BALANCE SHEET'!$C$3:$AM$258, 109, FALSE), 0)</f>
        <v/>
      </c>
      <c r="Y8" s="149">
        <f>IFERROR(HLOOKUP(Y3,'BALANCE SHEET'!$C$3:$AM$258, 25, FALSE) + HLOOKUP(Y3,'BALANCE SHEET'!$C$3:$AM$258, 30, FALSE) + HLOOKUP(Y3,'BALANCE SHEET'!$C$3:$AM$258, 99, FALSE) + HLOOKUP(Y3,'BALANCE SHEET'!$C$3:$AM$258, 108, FALSE) + + HLOOKUP(Y3,'BALANCE SHEET'!$C$3:$AM$258, 109, FALSE), 0)</f>
        <v/>
      </c>
      <c r="Z8" s="149">
        <f>IFERROR(HLOOKUP(Z3,'BALANCE SHEET'!$C$3:$AM$258, 25, FALSE) + HLOOKUP(Z3,'BALANCE SHEET'!$C$3:$AM$258, 30, FALSE) + HLOOKUP(Z3,'BALANCE SHEET'!$C$3:$AM$258, 99, FALSE) + HLOOKUP(Z3,'BALANCE SHEET'!$C$3:$AM$258, 108, FALSE) + + HLOOKUP(Z3,'BALANCE SHEET'!$C$3:$AM$258, 109, FALSE), 0)</f>
        <v/>
      </c>
      <c r="AA8" s="149">
        <f>IFERROR(HLOOKUP(AA3,'BALANCE SHEET'!$C$3:$AM$258, 25, FALSE) + HLOOKUP(AA3,'BALANCE SHEET'!$C$3:$AM$258, 30, FALSE) + HLOOKUP(AA3,'BALANCE SHEET'!$C$3:$AM$258, 99, FALSE) + HLOOKUP(AA3,'BALANCE SHEET'!$C$3:$AM$258, 108, FALSE) + + HLOOKUP(AA3,'BALANCE SHEET'!$C$3:$AM$258, 109, FALSE), 0)</f>
        <v/>
      </c>
      <c r="AB8" s="149">
        <f>IFERROR(HLOOKUP(AB3,'BALANCE SHEET'!$C$3:$AM$258, 25, FALSE) + HLOOKUP(AB3,'BALANCE SHEET'!$C$3:$AM$258, 30, FALSE) + HLOOKUP(AB3,'BALANCE SHEET'!$C$3:$AM$258, 99, FALSE) + HLOOKUP(AB3,'BALANCE SHEET'!$C$3:$AM$258, 108, FALSE) + + HLOOKUP(AB3,'BALANCE SHEET'!$C$3:$AM$258, 109, FALSE), 0)</f>
        <v/>
      </c>
      <c r="AC8" s="149">
        <f>IFERROR(HLOOKUP(AC3,'BALANCE SHEET'!$C$3:$AM$258, 25, FALSE) + HLOOKUP(AC3,'BALANCE SHEET'!$C$3:$AM$258, 30, FALSE) + HLOOKUP(AC3,'BALANCE SHEET'!$C$3:$AM$258, 99, FALSE) + HLOOKUP(AC3,'BALANCE SHEET'!$C$3:$AM$258, 108, FALSE) + + HLOOKUP(AC3,'BALANCE SHEET'!$C$3:$AM$258, 109, FALSE), 0)</f>
        <v/>
      </c>
      <c r="AD8" s="149">
        <f>IFERROR(HLOOKUP(AD3,'BALANCE SHEET'!$C$3:$AM$258, 25, FALSE) + HLOOKUP(AD3,'BALANCE SHEET'!$C$3:$AM$258, 30, FALSE) + HLOOKUP(AD3,'BALANCE SHEET'!$C$3:$AM$258, 99, FALSE) + HLOOKUP(AD3,'BALANCE SHEET'!$C$3:$AM$258, 108, FALSE) + + HLOOKUP(AD3,'BALANCE SHEET'!$C$3:$AM$258, 109, FALSE), 0)</f>
        <v/>
      </c>
      <c r="AE8" s="149">
        <f>IFERROR(HLOOKUP(AE3,'BALANCE SHEET'!$C$3:$AM$258, 25, FALSE) + HLOOKUP(AE3,'BALANCE SHEET'!$C$3:$AM$258, 30, FALSE) + HLOOKUP(AE3,'BALANCE SHEET'!$C$3:$AM$258, 99, FALSE) + HLOOKUP(AE3,'BALANCE SHEET'!$C$3:$AM$258, 108, FALSE) + + HLOOKUP(AE3,'BALANCE SHEET'!$C$3:$AM$258, 109, FALSE), 0)</f>
        <v/>
      </c>
      <c r="AF8" s="149">
        <f>IFERROR(HLOOKUP(AF3,'BALANCE SHEET'!$C$3:$AM$258, 25, FALSE) + HLOOKUP(AF3,'BALANCE SHEET'!$C$3:$AM$258, 30, FALSE) + HLOOKUP(AF3,'BALANCE SHEET'!$C$3:$AM$258, 99, FALSE) + HLOOKUP(AF3,'BALANCE SHEET'!$C$3:$AM$258, 108, FALSE) + + HLOOKUP(AF3,'BALANCE SHEET'!$C$3:$AM$258, 109, FALSE), 0)</f>
        <v/>
      </c>
      <c r="AG8" s="149">
        <f>IFERROR(HLOOKUP(AG3,'BALANCE SHEET'!$C$3:$AM$258, 25, FALSE) + HLOOKUP(AG3,'BALANCE SHEET'!$C$3:$AM$258, 30, FALSE) + HLOOKUP(AG3,'BALANCE SHEET'!$C$3:$AM$258, 99, FALSE) + HLOOKUP(AG3,'BALANCE SHEET'!$C$3:$AM$258, 108, FALSE) + + HLOOKUP(AG3,'BALANCE SHEET'!$C$3:$AM$258, 109, FALSE), 0)</f>
        <v/>
      </c>
      <c r="AH8" s="149">
        <f>IFERROR(HLOOKUP(AH3,'BALANCE SHEET'!$C$3:$AM$258, 25, FALSE) + HLOOKUP(AH3,'BALANCE SHEET'!$C$3:$AM$258, 30, FALSE) + HLOOKUP(AH3,'BALANCE SHEET'!$C$3:$AM$258, 99, FALSE) + HLOOKUP(AH3,'BALANCE SHEET'!$C$3:$AM$258, 108, FALSE) + + HLOOKUP(AH3,'BALANCE SHEET'!$C$3:$AM$258, 109, FALSE), 0)</f>
        <v/>
      </c>
      <c r="AI8" s="149">
        <f>IFERROR(HLOOKUP(AI3,'BALANCE SHEET'!$C$3:$AM$258, 25, FALSE) + HLOOKUP(AI3,'BALANCE SHEET'!$C$3:$AM$258, 30, FALSE) + HLOOKUP(AI3,'BALANCE SHEET'!$C$3:$AM$258, 99, FALSE) + HLOOKUP(AI3,'BALANCE SHEET'!$C$3:$AM$258, 108, FALSE) + + HLOOKUP(AI3,'BALANCE SHEET'!$C$3:$AM$258, 109, FALSE), 0)</f>
        <v/>
      </c>
      <c r="AJ8" s="149">
        <f>IFERROR(HLOOKUP(AJ3,'BALANCE SHEET'!$C$3:$AM$258, 25, FALSE) + HLOOKUP(AJ3,'BALANCE SHEET'!$C$3:$AM$258, 30, FALSE) + HLOOKUP(AJ3,'BALANCE SHEET'!$C$3:$AM$258, 99, FALSE) + HLOOKUP(AJ3,'BALANCE SHEET'!$C$3:$AM$258, 108, FALSE) + + HLOOKUP(AJ3,'BALANCE SHEET'!$C$3:$AM$258, 109, FALSE), 0)</f>
        <v/>
      </c>
      <c r="AK8" s="149">
        <f>IFERROR(HLOOKUP(AK3,'BALANCE SHEET'!$C$3:$AM$258, 25, FALSE) + HLOOKUP(AK3,'BALANCE SHEET'!$C$3:$AM$258, 30, FALSE) + HLOOKUP(AK3,'BALANCE SHEET'!$C$3:$AM$258, 99, FALSE) + HLOOKUP(AK3,'BALANCE SHEET'!$C$3:$AM$258, 108, FALSE) + + HLOOKUP(AK3,'BALANCE SHEET'!$C$3:$AM$258, 109, FALSE), 0)</f>
        <v/>
      </c>
      <c r="AL8" s="149">
        <f>IFERROR(HLOOKUP(AL3,'BALANCE SHEET'!$C$3:$AM$258, 25, FALSE) + HLOOKUP(AL3,'BALANCE SHEET'!$C$3:$AM$258, 30, FALSE) + HLOOKUP(AL3,'BALANCE SHEET'!$C$3:$AM$258, 99, FALSE) + HLOOKUP(AL3,'BALANCE SHEET'!$C$3:$AM$258, 108, FALSE) + + HLOOKUP(AL3,'BALANCE SHEET'!$C$3:$AM$258, 109, FALSE), 0)</f>
        <v/>
      </c>
      <c r="AM8" s="149">
        <f>IFERROR(HLOOKUP(AM3,'BALANCE SHEET'!$C$3:$AM$258, 25, FALSE) + HLOOKUP(AM3,'BALANCE SHEET'!$C$3:$AM$258, 30, FALSE) + HLOOKUP(AM3,'BALANCE SHEET'!$C$3:$AM$258, 99, FALSE) + HLOOKUP(AM3,'BALANCE SHEET'!$C$3:$AM$258, 108, FALSE) + + HLOOKUP(AM3,'BALANCE SHEET'!$C$3:$AM$258, 109, FALSE), 0)</f>
        <v/>
      </c>
    </row>
    <row r="9" ht="20" customHeight="1" s="173" thickBot="1">
      <c r="A9" s="162" t="inlineStr">
        <is>
          <t>Others</t>
        </is>
      </c>
      <c r="C9" s="149">
        <f>IFERROR(HLOOKUP(C3,'BALANCE SHEET'!$C$3:$AM$258, 5, FALSE) + HLOOKUP(C3,'BALANCE SHEET'!$C$3:$AM$258, 19, FALSE) + HLOOKUP(C3,'BALANCE SHEET'!$C$3:$AM$258, 23, FALSE) + HLOOKUP(C3,'BALANCE SHEET'!$C$3:$AM$258, 24, FALSE) + HLOOKUP(C3,'BALANCE SHEET'!$C$3:$AM$258, 29, FALSE) + HLOOKUP(C3,'BALANCE SHEET'!$C$3:$AM$258, 31, FALSE) + HLOOKUP(C3,'BALANCE SHEET'!$C$3:$AM$258, 35, FALSE)+ HLOOKUP(C3,'BALANCE SHEET'!$C$3:$AM$258, 39, FALSE) + HLOOKUP(C3,'BALANCE SHEET'!$C$3:$AM$258, 49, FALSE) + HLOOKUP(C3,'BALANCE SHEET'!$C$3:$AM$258, 89, FALSE) + HLOOKUP(C3,'BALANCE SHEET'!$C$3:$AM$258, 98, FALSE) + HLOOKUP(C3,'BALANCE SHEET'!$C$3:$AM$258, 100, FALSE)+ HLOOKUP(C3,'BALANCE SHEET'!$C$3:$AM$258, 101, FALSE)+ HLOOKUP(C3,'BALANCE SHEET'!$C$3:$AM$258, 102, FALSE)+ HLOOKUP(C3,'BALANCE SHEET'!$C$3:$AM$258, 103, FALSE)+ HLOOKUP(C3,'BALANCE SHEET'!$C$3:$AM$258, 104, FALSE)+ HLOOKUP(C3,'BALANCE SHEET'!$C$3:$AM$258, 105, FALSE)+ HLOOKUP(C3,'BALANCE SHEET'!$C$3:$AM$258, 106, FALSE) + + HLOOKUP(C3,'BALANCE SHEET'!$C$3:$AM$258, 107, FALSE) + HLOOKUP(C3,'BALANCE SHEET'!$C$3:$AM$258, 112, FALSE)+ HLOOKUP(C3,'BALANCE SHEET'!$C$3:$AM$258, 113, FALSE)+ HLOOKUP(C3,'BALANCE SHEET'!$C$3:$AM$258, 114, FALSE)+ HLOOKUP(C3,'BALANCE SHEET'!$C$3:$AM$258, 115, FALSE)+ HLOOKUP(C3,'BALANCE SHEET'!$C$3:$AM$258, 117, FALSE)+ HLOOKUP(C3,'BALANCE SHEET'!$C$3:$AM$258, 120, FALSE)+ HLOOKUP(C3,'BALANCE SHEET'!$C$3:$AM$258, 121, FALSE)+ HLOOKUP(C3,'BALANCE SHEET'!$C$3:$AM$258, 122, FALSE), 0)</f>
        <v/>
      </c>
      <c r="D9" s="149">
        <f>IFERROR(HLOOKUP(D3,'BALANCE SHEET'!$C$3:$AM$258, 5, FALSE) + HLOOKUP(D3,'BALANCE SHEET'!$C$3:$AM$258, 19, FALSE) + HLOOKUP(D3,'BALANCE SHEET'!$C$3:$AM$258, 23, FALSE) + HLOOKUP(D3,'BALANCE SHEET'!$C$3:$AM$258, 24, FALSE) + HLOOKUP(D3,'BALANCE SHEET'!$C$3:$AM$258, 29, FALSE) + HLOOKUP(D3,'BALANCE SHEET'!$C$3:$AM$258, 31, FALSE) + HLOOKUP(D3,'BALANCE SHEET'!$C$3:$AM$258, 35, FALSE)+ HLOOKUP(D3,'BALANCE SHEET'!$C$3:$AM$258, 39, FALSE) + HLOOKUP(D3,'BALANCE SHEET'!$C$3:$AM$258, 49, FALSE) + HLOOKUP(D3,'BALANCE SHEET'!$C$3:$AM$258, 89, FALSE) + HLOOKUP(D3,'BALANCE SHEET'!$C$3:$AM$258, 98, FALSE) + HLOOKUP(D3,'BALANCE SHEET'!$C$3:$AM$258, 100, FALSE)+ HLOOKUP(D3,'BALANCE SHEET'!$C$3:$AM$258, 101, FALSE)+ HLOOKUP(D3,'BALANCE SHEET'!$C$3:$AM$258, 102, FALSE)+ HLOOKUP(D3,'BALANCE SHEET'!$C$3:$AM$258, 103, FALSE)+ HLOOKUP(D3,'BALANCE SHEET'!$C$3:$AM$258, 104, FALSE)+ HLOOKUP(D3,'BALANCE SHEET'!$C$3:$AM$258, 105, FALSE)+ HLOOKUP(D3,'BALANCE SHEET'!$C$3:$AM$258, 106, FALSE) + + HLOOKUP(D3,'BALANCE SHEET'!$C$3:$AM$258, 107, FALSE) + HLOOKUP(D3,'BALANCE SHEET'!$C$3:$AM$258, 112, FALSE)+ HLOOKUP(D3,'BALANCE SHEET'!$C$3:$AM$258, 113, FALSE)+ HLOOKUP(D3,'BALANCE SHEET'!$C$3:$AM$258, 114, FALSE)+ HLOOKUP(D3,'BALANCE SHEET'!$C$3:$AM$258, 115, FALSE)+ HLOOKUP(D3,'BALANCE SHEET'!$C$3:$AM$258, 117, FALSE)+ HLOOKUP(D3,'BALANCE SHEET'!$C$3:$AM$258, 120, FALSE)+ HLOOKUP(D3,'BALANCE SHEET'!$C$3:$AM$258, 121, FALSE)+ HLOOKUP(D3,'BALANCE SHEET'!$C$3:$AM$258, 122, FALSE), 0)</f>
        <v/>
      </c>
      <c r="E9" s="149">
        <f>IFERROR(HLOOKUP(E3,'BALANCE SHEET'!$C$3:$AM$258, 5, FALSE) + HLOOKUP(E3,'BALANCE SHEET'!$C$3:$AM$258, 19, FALSE) + HLOOKUP(E3,'BALANCE SHEET'!$C$3:$AM$258, 23, FALSE) + HLOOKUP(E3,'BALANCE SHEET'!$C$3:$AM$258, 24, FALSE) + HLOOKUP(E3,'BALANCE SHEET'!$C$3:$AM$258, 29, FALSE) + HLOOKUP(E3,'BALANCE SHEET'!$C$3:$AM$258, 31, FALSE) + HLOOKUP(E3,'BALANCE SHEET'!$C$3:$AM$258, 35, FALSE)+ HLOOKUP(E3,'BALANCE SHEET'!$C$3:$AM$258, 39, FALSE) + HLOOKUP(E3,'BALANCE SHEET'!$C$3:$AM$258, 49, FALSE) + HLOOKUP(E3,'BALANCE SHEET'!$C$3:$AM$258, 89, FALSE) + HLOOKUP(E3,'BALANCE SHEET'!$C$3:$AM$258, 98, FALSE) + HLOOKUP(E3,'BALANCE SHEET'!$C$3:$AM$258, 100, FALSE)+ HLOOKUP(E3,'BALANCE SHEET'!$C$3:$AM$258, 101, FALSE)+ HLOOKUP(E3,'BALANCE SHEET'!$C$3:$AM$258, 102, FALSE)+ HLOOKUP(E3,'BALANCE SHEET'!$C$3:$AM$258, 103, FALSE)+ HLOOKUP(E3,'BALANCE SHEET'!$C$3:$AM$258, 104, FALSE)+ HLOOKUP(E3,'BALANCE SHEET'!$C$3:$AM$258, 105, FALSE)+ HLOOKUP(E3,'BALANCE SHEET'!$C$3:$AM$258, 106, FALSE) + + HLOOKUP(E3,'BALANCE SHEET'!$C$3:$AM$258, 107, FALSE) + HLOOKUP(E3,'BALANCE SHEET'!$C$3:$AM$258, 112, FALSE)+ HLOOKUP(E3,'BALANCE SHEET'!$C$3:$AM$258, 113, FALSE)+ HLOOKUP(E3,'BALANCE SHEET'!$C$3:$AM$258, 114, FALSE)+ HLOOKUP(E3,'BALANCE SHEET'!$C$3:$AM$258, 115, FALSE)+ HLOOKUP(E3,'BALANCE SHEET'!$C$3:$AM$258, 117, FALSE)+ HLOOKUP(E3,'BALANCE SHEET'!$C$3:$AM$258, 120, FALSE)+ HLOOKUP(E3,'BALANCE SHEET'!$C$3:$AM$258, 121, FALSE)+ HLOOKUP(E3,'BALANCE SHEET'!$C$3:$AM$258, 122, FALSE), 0)</f>
        <v/>
      </c>
      <c r="F9" s="149">
        <f>IFERROR(HLOOKUP(F3,'BALANCE SHEET'!$C$3:$AM$258, 5, FALSE) + HLOOKUP(F3,'BALANCE SHEET'!$C$3:$AM$258, 19, FALSE) + HLOOKUP(F3,'BALANCE SHEET'!$C$3:$AM$258, 23, FALSE) + HLOOKUP(F3,'BALANCE SHEET'!$C$3:$AM$258, 24, FALSE) + HLOOKUP(F3,'BALANCE SHEET'!$C$3:$AM$258, 29, FALSE) + HLOOKUP(F3,'BALANCE SHEET'!$C$3:$AM$258, 31, FALSE) + HLOOKUP(F3,'BALANCE SHEET'!$C$3:$AM$258, 35, FALSE)+ HLOOKUP(F3,'BALANCE SHEET'!$C$3:$AM$258, 39, FALSE) + HLOOKUP(F3,'BALANCE SHEET'!$C$3:$AM$258, 49, FALSE) + HLOOKUP(F3,'BALANCE SHEET'!$C$3:$AM$258, 89, FALSE) + HLOOKUP(F3,'BALANCE SHEET'!$C$3:$AM$258, 98, FALSE) + HLOOKUP(F3,'BALANCE SHEET'!$C$3:$AM$258, 100, FALSE)+ HLOOKUP(F3,'BALANCE SHEET'!$C$3:$AM$258, 101, FALSE)+ HLOOKUP(F3,'BALANCE SHEET'!$C$3:$AM$258, 102, FALSE)+ HLOOKUP(F3,'BALANCE SHEET'!$C$3:$AM$258, 103, FALSE)+ HLOOKUP(F3,'BALANCE SHEET'!$C$3:$AM$258, 104, FALSE)+ HLOOKUP(F3,'BALANCE SHEET'!$C$3:$AM$258, 105, FALSE)+ HLOOKUP(F3,'BALANCE SHEET'!$C$3:$AM$258, 106, FALSE) + + HLOOKUP(F3,'BALANCE SHEET'!$C$3:$AM$258, 107, FALSE) + HLOOKUP(F3,'BALANCE SHEET'!$C$3:$AM$258, 112, FALSE)+ HLOOKUP(F3,'BALANCE SHEET'!$C$3:$AM$258, 113, FALSE)+ HLOOKUP(F3,'BALANCE SHEET'!$C$3:$AM$258, 114, FALSE)+ HLOOKUP(F3,'BALANCE SHEET'!$C$3:$AM$258, 115, FALSE)+ HLOOKUP(F3,'BALANCE SHEET'!$C$3:$AM$258, 117, FALSE)+ HLOOKUP(F3,'BALANCE SHEET'!$C$3:$AM$258, 120, FALSE)+ HLOOKUP(F3,'BALANCE SHEET'!$C$3:$AM$258, 121, FALSE)+ HLOOKUP(F3,'BALANCE SHEET'!$C$3:$AM$258, 122, FALSE), 0)</f>
        <v/>
      </c>
      <c r="G9" s="149">
        <f>IFERROR(HLOOKUP(G3,'BALANCE SHEET'!$C$3:$AM$258, 5, FALSE) + HLOOKUP(G3,'BALANCE SHEET'!$C$3:$AM$258, 19, FALSE) + HLOOKUP(G3,'BALANCE SHEET'!$C$3:$AM$258, 23, FALSE) + HLOOKUP(G3,'BALANCE SHEET'!$C$3:$AM$258, 24, FALSE) + HLOOKUP(G3,'BALANCE SHEET'!$C$3:$AM$258, 29, FALSE) + HLOOKUP(G3,'BALANCE SHEET'!$C$3:$AM$258, 31, FALSE) + HLOOKUP(G3,'BALANCE SHEET'!$C$3:$AM$258, 35, FALSE)+ HLOOKUP(G3,'BALANCE SHEET'!$C$3:$AM$258, 39, FALSE) + HLOOKUP(G3,'BALANCE SHEET'!$C$3:$AM$258, 49, FALSE) + HLOOKUP(G3,'BALANCE SHEET'!$C$3:$AM$258, 89, FALSE) + HLOOKUP(G3,'BALANCE SHEET'!$C$3:$AM$258, 98, FALSE) + HLOOKUP(G3,'BALANCE SHEET'!$C$3:$AM$258, 100, FALSE)+ HLOOKUP(G3,'BALANCE SHEET'!$C$3:$AM$258, 101, FALSE)+ HLOOKUP(G3,'BALANCE SHEET'!$C$3:$AM$258, 102, FALSE)+ HLOOKUP(G3,'BALANCE SHEET'!$C$3:$AM$258, 103, FALSE)+ HLOOKUP(G3,'BALANCE SHEET'!$C$3:$AM$258, 104, FALSE)+ HLOOKUP(G3,'BALANCE SHEET'!$C$3:$AM$258, 105, FALSE)+ HLOOKUP(G3,'BALANCE SHEET'!$C$3:$AM$258, 106, FALSE) + + HLOOKUP(G3,'BALANCE SHEET'!$C$3:$AM$258, 107, FALSE) + HLOOKUP(G3,'BALANCE SHEET'!$C$3:$AM$258, 112, FALSE)+ HLOOKUP(G3,'BALANCE SHEET'!$C$3:$AM$258, 113, FALSE)+ HLOOKUP(G3,'BALANCE SHEET'!$C$3:$AM$258, 114, FALSE)+ HLOOKUP(G3,'BALANCE SHEET'!$C$3:$AM$258, 115, FALSE)+ HLOOKUP(G3,'BALANCE SHEET'!$C$3:$AM$258, 117, FALSE)+ HLOOKUP(G3,'BALANCE SHEET'!$C$3:$AM$258, 120, FALSE)+ HLOOKUP(G3,'BALANCE SHEET'!$C$3:$AM$258, 121, FALSE)+ HLOOKUP(G3,'BALANCE SHEET'!$C$3:$AM$258, 122, FALSE), 0)</f>
        <v/>
      </c>
      <c r="H9" s="149">
        <f>IFERROR(HLOOKUP(H3,'BALANCE SHEET'!$C$3:$AM$258, 5, FALSE) + HLOOKUP(H3,'BALANCE SHEET'!$C$3:$AM$258, 19, FALSE) + HLOOKUP(H3,'BALANCE SHEET'!$C$3:$AM$258, 23, FALSE) + HLOOKUP(H3,'BALANCE SHEET'!$C$3:$AM$258, 24, FALSE) + HLOOKUP(H3,'BALANCE SHEET'!$C$3:$AM$258, 29, FALSE) + HLOOKUP(H3,'BALANCE SHEET'!$C$3:$AM$258, 31, FALSE) + HLOOKUP(H3,'BALANCE SHEET'!$C$3:$AM$258, 35, FALSE)+ HLOOKUP(H3,'BALANCE SHEET'!$C$3:$AM$258, 39, FALSE) + HLOOKUP(H3,'BALANCE SHEET'!$C$3:$AM$258, 49, FALSE) + HLOOKUP(H3,'BALANCE SHEET'!$C$3:$AM$258, 89, FALSE) + HLOOKUP(H3,'BALANCE SHEET'!$C$3:$AM$258, 98, FALSE) + HLOOKUP(H3,'BALANCE SHEET'!$C$3:$AM$258, 100, FALSE)+ HLOOKUP(H3,'BALANCE SHEET'!$C$3:$AM$258, 101, FALSE)+ HLOOKUP(H3,'BALANCE SHEET'!$C$3:$AM$258, 102, FALSE)+ HLOOKUP(H3,'BALANCE SHEET'!$C$3:$AM$258, 103, FALSE)+ HLOOKUP(H3,'BALANCE SHEET'!$C$3:$AM$258, 104, FALSE)+ HLOOKUP(H3,'BALANCE SHEET'!$C$3:$AM$258, 105, FALSE)+ HLOOKUP(H3,'BALANCE SHEET'!$C$3:$AM$258, 106, FALSE) + + HLOOKUP(H3,'BALANCE SHEET'!$C$3:$AM$258, 107, FALSE) + HLOOKUP(H3,'BALANCE SHEET'!$C$3:$AM$258, 112, FALSE)+ HLOOKUP(H3,'BALANCE SHEET'!$C$3:$AM$258, 113, FALSE)+ HLOOKUP(H3,'BALANCE SHEET'!$C$3:$AM$258, 114, FALSE)+ HLOOKUP(H3,'BALANCE SHEET'!$C$3:$AM$258, 115, FALSE)+ HLOOKUP(H3,'BALANCE SHEET'!$C$3:$AM$258, 117, FALSE)+ HLOOKUP(H3,'BALANCE SHEET'!$C$3:$AM$258, 120, FALSE)+ HLOOKUP(H3,'BALANCE SHEET'!$C$3:$AM$258, 121, FALSE)+ HLOOKUP(H3,'BALANCE SHEET'!$C$3:$AM$258, 122, FALSE), 0)</f>
        <v/>
      </c>
      <c r="I9" s="149">
        <f>IFERROR(HLOOKUP(I3,'BALANCE SHEET'!$C$3:$AM$258, 5, FALSE) + HLOOKUP(I3,'BALANCE SHEET'!$C$3:$AM$258, 19, FALSE) + HLOOKUP(I3,'BALANCE SHEET'!$C$3:$AM$258, 23, FALSE) + HLOOKUP(I3,'BALANCE SHEET'!$C$3:$AM$258, 24, FALSE) + HLOOKUP(I3,'BALANCE SHEET'!$C$3:$AM$258, 29, FALSE) + HLOOKUP(I3,'BALANCE SHEET'!$C$3:$AM$258, 31, FALSE) + HLOOKUP(I3,'BALANCE SHEET'!$C$3:$AM$258, 35, FALSE)+ HLOOKUP(I3,'BALANCE SHEET'!$C$3:$AM$258, 39, FALSE) + HLOOKUP(I3,'BALANCE SHEET'!$C$3:$AM$258, 49, FALSE) + HLOOKUP(I3,'BALANCE SHEET'!$C$3:$AM$258, 89, FALSE) + HLOOKUP(I3,'BALANCE SHEET'!$C$3:$AM$258, 98, FALSE) + HLOOKUP(I3,'BALANCE SHEET'!$C$3:$AM$258, 100, FALSE)+ HLOOKUP(I3,'BALANCE SHEET'!$C$3:$AM$258, 101, FALSE)+ HLOOKUP(I3,'BALANCE SHEET'!$C$3:$AM$258, 102, FALSE)+ HLOOKUP(I3,'BALANCE SHEET'!$C$3:$AM$258, 103, FALSE)+ HLOOKUP(I3,'BALANCE SHEET'!$C$3:$AM$258, 104, FALSE)+ HLOOKUP(I3,'BALANCE SHEET'!$C$3:$AM$258, 105, FALSE)+ HLOOKUP(I3,'BALANCE SHEET'!$C$3:$AM$258, 106, FALSE) + + HLOOKUP(I3,'BALANCE SHEET'!$C$3:$AM$258, 107, FALSE) + HLOOKUP(I3,'BALANCE SHEET'!$C$3:$AM$258, 112, FALSE)+ HLOOKUP(I3,'BALANCE SHEET'!$C$3:$AM$258, 113, FALSE)+ HLOOKUP(I3,'BALANCE SHEET'!$C$3:$AM$258, 114, FALSE)+ HLOOKUP(I3,'BALANCE SHEET'!$C$3:$AM$258, 115, FALSE)+ HLOOKUP(I3,'BALANCE SHEET'!$C$3:$AM$258, 117, FALSE)+ HLOOKUP(I3,'BALANCE SHEET'!$C$3:$AM$258, 120, FALSE)+ HLOOKUP(I3,'BALANCE SHEET'!$C$3:$AM$258, 121, FALSE)+ HLOOKUP(I3,'BALANCE SHEET'!$C$3:$AM$258, 122, FALSE), 0)</f>
        <v/>
      </c>
      <c r="J9" s="149">
        <f>IFERROR(HLOOKUP(J3,'BALANCE SHEET'!$C$3:$AM$258, 5, FALSE) + HLOOKUP(J3,'BALANCE SHEET'!$C$3:$AM$258, 19, FALSE) + HLOOKUP(J3,'BALANCE SHEET'!$C$3:$AM$258, 23, FALSE) + HLOOKUP(J3,'BALANCE SHEET'!$C$3:$AM$258, 24, FALSE) + HLOOKUP(J3,'BALANCE SHEET'!$C$3:$AM$258, 29, FALSE) + HLOOKUP(J3,'BALANCE SHEET'!$C$3:$AM$258, 31, FALSE) + HLOOKUP(J3,'BALANCE SHEET'!$C$3:$AM$258, 35, FALSE)+ HLOOKUP(J3,'BALANCE SHEET'!$C$3:$AM$258, 39, FALSE) + HLOOKUP(J3,'BALANCE SHEET'!$C$3:$AM$258, 49, FALSE) + HLOOKUP(J3,'BALANCE SHEET'!$C$3:$AM$258, 89, FALSE) + HLOOKUP(J3,'BALANCE SHEET'!$C$3:$AM$258, 98, FALSE) + HLOOKUP(J3,'BALANCE SHEET'!$C$3:$AM$258, 100, FALSE)+ HLOOKUP(J3,'BALANCE SHEET'!$C$3:$AM$258, 101, FALSE)+ HLOOKUP(J3,'BALANCE SHEET'!$C$3:$AM$258, 102, FALSE)+ HLOOKUP(J3,'BALANCE SHEET'!$C$3:$AM$258, 103, FALSE)+ HLOOKUP(J3,'BALANCE SHEET'!$C$3:$AM$258, 104, FALSE)+ HLOOKUP(J3,'BALANCE SHEET'!$C$3:$AM$258, 105, FALSE)+ HLOOKUP(J3,'BALANCE SHEET'!$C$3:$AM$258, 106, FALSE) + + HLOOKUP(J3,'BALANCE SHEET'!$C$3:$AM$258, 107, FALSE) + HLOOKUP(J3,'BALANCE SHEET'!$C$3:$AM$258, 112, FALSE)+ HLOOKUP(J3,'BALANCE SHEET'!$C$3:$AM$258, 113, FALSE)+ HLOOKUP(J3,'BALANCE SHEET'!$C$3:$AM$258, 114, FALSE)+ HLOOKUP(J3,'BALANCE SHEET'!$C$3:$AM$258, 115, FALSE)+ HLOOKUP(J3,'BALANCE SHEET'!$C$3:$AM$258, 117, FALSE)+ HLOOKUP(J3,'BALANCE SHEET'!$C$3:$AM$258, 120, FALSE)+ HLOOKUP(J3,'BALANCE SHEET'!$C$3:$AM$258, 121, FALSE)+ HLOOKUP(J3,'BALANCE SHEET'!$C$3:$AM$258, 122, FALSE), 0)</f>
        <v/>
      </c>
      <c r="K9" s="149">
        <f>IFERROR(HLOOKUP(K3,'BALANCE SHEET'!$C$3:$AM$258, 5, FALSE) + HLOOKUP(K3,'BALANCE SHEET'!$C$3:$AM$258, 19, FALSE) + HLOOKUP(K3,'BALANCE SHEET'!$C$3:$AM$258, 23, FALSE) + HLOOKUP(K3,'BALANCE SHEET'!$C$3:$AM$258, 24, FALSE) + HLOOKUP(K3,'BALANCE SHEET'!$C$3:$AM$258, 29, FALSE) + HLOOKUP(K3,'BALANCE SHEET'!$C$3:$AM$258, 31, FALSE) + HLOOKUP(K3,'BALANCE SHEET'!$C$3:$AM$258, 35, FALSE)+ HLOOKUP(K3,'BALANCE SHEET'!$C$3:$AM$258, 39, FALSE) + HLOOKUP(K3,'BALANCE SHEET'!$C$3:$AM$258, 49, FALSE) + HLOOKUP(K3,'BALANCE SHEET'!$C$3:$AM$258, 89, FALSE) + HLOOKUP(K3,'BALANCE SHEET'!$C$3:$AM$258, 98, FALSE) + HLOOKUP(K3,'BALANCE SHEET'!$C$3:$AM$258, 100, FALSE)+ HLOOKUP(K3,'BALANCE SHEET'!$C$3:$AM$258, 101, FALSE)+ HLOOKUP(K3,'BALANCE SHEET'!$C$3:$AM$258, 102, FALSE)+ HLOOKUP(K3,'BALANCE SHEET'!$C$3:$AM$258, 103, FALSE)+ HLOOKUP(K3,'BALANCE SHEET'!$C$3:$AM$258, 104, FALSE)+ HLOOKUP(K3,'BALANCE SHEET'!$C$3:$AM$258, 105, FALSE)+ HLOOKUP(K3,'BALANCE SHEET'!$C$3:$AM$258, 106, FALSE) + + HLOOKUP(K3,'BALANCE SHEET'!$C$3:$AM$258, 107, FALSE) + HLOOKUP(K3,'BALANCE SHEET'!$C$3:$AM$258, 112, FALSE)+ HLOOKUP(K3,'BALANCE SHEET'!$C$3:$AM$258, 113, FALSE)+ HLOOKUP(K3,'BALANCE SHEET'!$C$3:$AM$258, 114, FALSE)+ HLOOKUP(K3,'BALANCE SHEET'!$C$3:$AM$258, 115, FALSE)+ HLOOKUP(K3,'BALANCE SHEET'!$C$3:$AM$258, 117, FALSE)+ HLOOKUP(K3,'BALANCE SHEET'!$C$3:$AM$258, 120, FALSE)+ HLOOKUP(K3,'BALANCE SHEET'!$C$3:$AM$258, 121, FALSE)+ HLOOKUP(K3,'BALANCE SHEET'!$C$3:$AM$258, 122, FALSE), 0)</f>
        <v/>
      </c>
      <c r="L9" s="149">
        <f>IFERROR(HLOOKUP(L3,'BALANCE SHEET'!$C$3:$AM$258, 5, FALSE) + HLOOKUP(L3,'BALANCE SHEET'!$C$3:$AM$258, 19, FALSE) + HLOOKUP(L3,'BALANCE SHEET'!$C$3:$AM$258, 23, FALSE) + HLOOKUP(L3,'BALANCE SHEET'!$C$3:$AM$258, 24, FALSE) + HLOOKUP(L3,'BALANCE SHEET'!$C$3:$AM$258, 29, FALSE) + HLOOKUP(L3,'BALANCE SHEET'!$C$3:$AM$258, 31, FALSE) + HLOOKUP(L3,'BALANCE SHEET'!$C$3:$AM$258, 35, FALSE)+ HLOOKUP(L3,'BALANCE SHEET'!$C$3:$AM$258, 39, FALSE) + HLOOKUP(L3,'BALANCE SHEET'!$C$3:$AM$258, 49, FALSE) + HLOOKUP(L3,'BALANCE SHEET'!$C$3:$AM$258, 89, FALSE) + HLOOKUP(L3,'BALANCE SHEET'!$C$3:$AM$258, 98, FALSE) + HLOOKUP(L3,'BALANCE SHEET'!$C$3:$AM$258, 100, FALSE)+ HLOOKUP(L3,'BALANCE SHEET'!$C$3:$AM$258, 101, FALSE)+ HLOOKUP(L3,'BALANCE SHEET'!$C$3:$AM$258, 102, FALSE)+ HLOOKUP(L3,'BALANCE SHEET'!$C$3:$AM$258, 103, FALSE)+ HLOOKUP(L3,'BALANCE SHEET'!$C$3:$AM$258, 104, FALSE)+ HLOOKUP(L3,'BALANCE SHEET'!$C$3:$AM$258, 105, FALSE)+ HLOOKUP(L3,'BALANCE SHEET'!$C$3:$AM$258, 106, FALSE) + + HLOOKUP(L3,'BALANCE SHEET'!$C$3:$AM$258, 107, FALSE) + HLOOKUP(L3,'BALANCE SHEET'!$C$3:$AM$258, 112, FALSE)+ HLOOKUP(L3,'BALANCE SHEET'!$C$3:$AM$258, 113, FALSE)+ HLOOKUP(L3,'BALANCE SHEET'!$C$3:$AM$258, 114, FALSE)+ HLOOKUP(L3,'BALANCE SHEET'!$C$3:$AM$258, 115, FALSE)+ HLOOKUP(L3,'BALANCE SHEET'!$C$3:$AM$258, 117, FALSE)+ HLOOKUP(L3,'BALANCE SHEET'!$C$3:$AM$258, 120, FALSE)+ HLOOKUP(L3,'BALANCE SHEET'!$C$3:$AM$258, 121, FALSE)+ HLOOKUP(L3,'BALANCE SHEET'!$C$3:$AM$258, 122, FALSE), 0)</f>
        <v/>
      </c>
      <c r="M9" s="149">
        <f>IFERROR(HLOOKUP(M3,'BALANCE SHEET'!$C$3:$AM$258, 5, FALSE) + HLOOKUP(M3,'BALANCE SHEET'!$C$3:$AM$258, 19, FALSE) + HLOOKUP(M3,'BALANCE SHEET'!$C$3:$AM$258, 23, FALSE) + HLOOKUP(M3,'BALANCE SHEET'!$C$3:$AM$258, 24, FALSE) + HLOOKUP(M3,'BALANCE SHEET'!$C$3:$AM$258, 29, FALSE) + HLOOKUP(M3,'BALANCE SHEET'!$C$3:$AM$258, 31, FALSE) + HLOOKUP(M3,'BALANCE SHEET'!$C$3:$AM$258, 35, FALSE)+ HLOOKUP(M3,'BALANCE SHEET'!$C$3:$AM$258, 39, FALSE) + HLOOKUP(M3,'BALANCE SHEET'!$C$3:$AM$258, 49, FALSE) + HLOOKUP(M3,'BALANCE SHEET'!$C$3:$AM$258, 89, FALSE) + HLOOKUP(M3,'BALANCE SHEET'!$C$3:$AM$258, 98, FALSE) + HLOOKUP(M3,'BALANCE SHEET'!$C$3:$AM$258, 100, FALSE)+ HLOOKUP(M3,'BALANCE SHEET'!$C$3:$AM$258, 101, FALSE)+ HLOOKUP(M3,'BALANCE SHEET'!$C$3:$AM$258, 102, FALSE)+ HLOOKUP(M3,'BALANCE SHEET'!$C$3:$AM$258, 103, FALSE)+ HLOOKUP(M3,'BALANCE SHEET'!$C$3:$AM$258, 104, FALSE)+ HLOOKUP(M3,'BALANCE SHEET'!$C$3:$AM$258, 105, FALSE)+ HLOOKUP(M3,'BALANCE SHEET'!$C$3:$AM$258, 106, FALSE) + + HLOOKUP(M3,'BALANCE SHEET'!$C$3:$AM$258, 107, FALSE) + HLOOKUP(M3,'BALANCE SHEET'!$C$3:$AM$258, 112, FALSE)+ HLOOKUP(M3,'BALANCE SHEET'!$C$3:$AM$258, 113, FALSE)+ HLOOKUP(M3,'BALANCE SHEET'!$C$3:$AM$258, 114, FALSE)+ HLOOKUP(M3,'BALANCE SHEET'!$C$3:$AM$258, 115, FALSE)+ HLOOKUP(M3,'BALANCE SHEET'!$C$3:$AM$258, 117, FALSE)+ HLOOKUP(M3,'BALANCE SHEET'!$C$3:$AM$258, 120, FALSE)+ HLOOKUP(M3,'BALANCE SHEET'!$C$3:$AM$258, 121, FALSE)+ HLOOKUP(M3,'BALANCE SHEET'!$C$3:$AM$258, 122, FALSE), 0)</f>
        <v/>
      </c>
      <c r="N9" s="149">
        <f>IFERROR(HLOOKUP(N3,'BALANCE SHEET'!$C$3:$AM$258, 5, FALSE) + HLOOKUP(N3,'BALANCE SHEET'!$C$3:$AM$258, 19, FALSE) + HLOOKUP(N3,'BALANCE SHEET'!$C$3:$AM$258, 23, FALSE) + HLOOKUP(N3,'BALANCE SHEET'!$C$3:$AM$258, 24, FALSE) + HLOOKUP(N3,'BALANCE SHEET'!$C$3:$AM$258, 29, FALSE) + HLOOKUP(N3,'BALANCE SHEET'!$C$3:$AM$258, 31, FALSE) + HLOOKUP(N3,'BALANCE SHEET'!$C$3:$AM$258, 35, FALSE)+ HLOOKUP(N3,'BALANCE SHEET'!$C$3:$AM$258, 39, FALSE) + HLOOKUP(N3,'BALANCE SHEET'!$C$3:$AM$258, 49, FALSE) + HLOOKUP(N3,'BALANCE SHEET'!$C$3:$AM$258, 89, FALSE) + HLOOKUP(N3,'BALANCE SHEET'!$C$3:$AM$258, 98, FALSE) + HLOOKUP(N3,'BALANCE SHEET'!$C$3:$AM$258, 100, FALSE)+ HLOOKUP(N3,'BALANCE SHEET'!$C$3:$AM$258, 101, FALSE)+ HLOOKUP(N3,'BALANCE SHEET'!$C$3:$AM$258, 102, FALSE)+ HLOOKUP(N3,'BALANCE SHEET'!$C$3:$AM$258, 103, FALSE)+ HLOOKUP(N3,'BALANCE SHEET'!$C$3:$AM$258, 104, FALSE)+ HLOOKUP(N3,'BALANCE SHEET'!$C$3:$AM$258, 105, FALSE)+ HLOOKUP(N3,'BALANCE SHEET'!$C$3:$AM$258, 106, FALSE) + + HLOOKUP(N3,'BALANCE SHEET'!$C$3:$AM$258, 107, FALSE) + HLOOKUP(N3,'BALANCE SHEET'!$C$3:$AM$258, 112, FALSE)+ HLOOKUP(N3,'BALANCE SHEET'!$C$3:$AM$258, 113, FALSE)+ HLOOKUP(N3,'BALANCE SHEET'!$C$3:$AM$258, 114, FALSE)+ HLOOKUP(N3,'BALANCE SHEET'!$C$3:$AM$258, 115, FALSE)+ HLOOKUP(N3,'BALANCE SHEET'!$C$3:$AM$258, 117, FALSE)+ HLOOKUP(N3,'BALANCE SHEET'!$C$3:$AM$258, 120, FALSE)+ HLOOKUP(N3,'BALANCE SHEET'!$C$3:$AM$258, 121, FALSE)+ HLOOKUP(N3,'BALANCE SHEET'!$C$3:$AM$258, 122, FALSE), 0)</f>
        <v/>
      </c>
      <c r="O9" s="149">
        <f>IFERROR(HLOOKUP(O3,'BALANCE SHEET'!$C$3:$AM$258, 5, FALSE) + HLOOKUP(O3,'BALANCE SHEET'!$C$3:$AM$258, 19, FALSE) + HLOOKUP(O3,'BALANCE SHEET'!$C$3:$AM$258, 23, FALSE) + HLOOKUP(O3,'BALANCE SHEET'!$C$3:$AM$258, 24, FALSE) + HLOOKUP(O3,'BALANCE SHEET'!$C$3:$AM$258, 29, FALSE) + HLOOKUP(O3,'BALANCE SHEET'!$C$3:$AM$258, 31, FALSE) + HLOOKUP(O3,'BALANCE SHEET'!$C$3:$AM$258, 35, FALSE)+ HLOOKUP(O3,'BALANCE SHEET'!$C$3:$AM$258, 39, FALSE) + HLOOKUP(O3,'BALANCE SHEET'!$C$3:$AM$258, 49, FALSE) + HLOOKUP(O3,'BALANCE SHEET'!$C$3:$AM$258, 89, FALSE) + HLOOKUP(O3,'BALANCE SHEET'!$C$3:$AM$258, 98, FALSE) + HLOOKUP(O3,'BALANCE SHEET'!$C$3:$AM$258, 100, FALSE)+ HLOOKUP(O3,'BALANCE SHEET'!$C$3:$AM$258, 101, FALSE)+ HLOOKUP(O3,'BALANCE SHEET'!$C$3:$AM$258, 102, FALSE)+ HLOOKUP(O3,'BALANCE SHEET'!$C$3:$AM$258, 103, FALSE)+ HLOOKUP(O3,'BALANCE SHEET'!$C$3:$AM$258, 104, FALSE)+ HLOOKUP(O3,'BALANCE SHEET'!$C$3:$AM$258, 105, FALSE)+ HLOOKUP(O3,'BALANCE SHEET'!$C$3:$AM$258, 106, FALSE) + + HLOOKUP(O3,'BALANCE SHEET'!$C$3:$AM$258, 107, FALSE) + HLOOKUP(O3,'BALANCE SHEET'!$C$3:$AM$258, 112, FALSE)+ HLOOKUP(O3,'BALANCE SHEET'!$C$3:$AM$258, 113, FALSE)+ HLOOKUP(O3,'BALANCE SHEET'!$C$3:$AM$258, 114, FALSE)+ HLOOKUP(O3,'BALANCE SHEET'!$C$3:$AM$258, 115, FALSE)+ HLOOKUP(O3,'BALANCE SHEET'!$C$3:$AM$258, 117, FALSE)+ HLOOKUP(O3,'BALANCE SHEET'!$C$3:$AM$258, 120, FALSE)+ HLOOKUP(O3,'BALANCE SHEET'!$C$3:$AM$258, 121, FALSE)+ HLOOKUP(O3,'BALANCE SHEET'!$C$3:$AM$258, 122, FALSE), 0)</f>
        <v/>
      </c>
      <c r="P9" s="149">
        <f>IFERROR(HLOOKUP(P3,'BALANCE SHEET'!$C$3:$AM$258, 5, FALSE) + HLOOKUP(P3,'BALANCE SHEET'!$C$3:$AM$258, 19, FALSE) + HLOOKUP(P3,'BALANCE SHEET'!$C$3:$AM$258, 23, FALSE) + HLOOKUP(P3,'BALANCE SHEET'!$C$3:$AM$258, 24, FALSE) + HLOOKUP(P3,'BALANCE SHEET'!$C$3:$AM$258, 29, FALSE) + HLOOKUP(P3,'BALANCE SHEET'!$C$3:$AM$258, 31, FALSE) + HLOOKUP(P3,'BALANCE SHEET'!$C$3:$AM$258, 35, FALSE)+ HLOOKUP(P3,'BALANCE SHEET'!$C$3:$AM$258, 39, FALSE) + HLOOKUP(P3,'BALANCE SHEET'!$C$3:$AM$258, 49, FALSE) + HLOOKUP(P3,'BALANCE SHEET'!$C$3:$AM$258, 89, FALSE) + HLOOKUP(P3,'BALANCE SHEET'!$C$3:$AM$258, 98, FALSE) + HLOOKUP(P3,'BALANCE SHEET'!$C$3:$AM$258, 100, FALSE)+ HLOOKUP(P3,'BALANCE SHEET'!$C$3:$AM$258, 101, FALSE)+ HLOOKUP(P3,'BALANCE SHEET'!$C$3:$AM$258, 102, FALSE)+ HLOOKUP(P3,'BALANCE SHEET'!$C$3:$AM$258, 103, FALSE)+ HLOOKUP(P3,'BALANCE SHEET'!$C$3:$AM$258, 104, FALSE)+ HLOOKUP(P3,'BALANCE SHEET'!$C$3:$AM$258, 105, FALSE)+ HLOOKUP(P3,'BALANCE SHEET'!$C$3:$AM$258, 106, FALSE) + + HLOOKUP(P3,'BALANCE SHEET'!$C$3:$AM$258, 107, FALSE) + HLOOKUP(P3,'BALANCE SHEET'!$C$3:$AM$258, 112, FALSE)+ HLOOKUP(P3,'BALANCE SHEET'!$C$3:$AM$258, 113, FALSE)+ HLOOKUP(P3,'BALANCE SHEET'!$C$3:$AM$258, 114, FALSE)+ HLOOKUP(P3,'BALANCE SHEET'!$C$3:$AM$258, 115, FALSE)+ HLOOKUP(P3,'BALANCE SHEET'!$C$3:$AM$258, 117, FALSE)+ HLOOKUP(P3,'BALANCE SHEET'!$C$3:$AM$258, 120, FALSE)+ HLOOKUP(P3,'BALANCE SHEET'!$C$3:$AM$258, 121, FALSE)+ HLOOKUP(P3,'BALANCE SHEET'!$C$3:$AM$258, 122, FALSE), 0)</f>
        <v/>
      </c>
      <c r="Q9" s="149">
        <f>IFERROR(HLOOKUP(Q3,'BALANCE SHEET'!$C$3:$AM$258, 5, FALSE) + HLOOKUP(Q3,'BALANCE SHEET'!$C$3:$AM$258, 19, FALSE) + HLOOKUP(Q3,'BALANCE SHEET'!$C$3:$AM$258, 23, FALSE) + HLOOKUP(Q3,'BALANCE SHEET'!$C$3:$AM$258, 24, FALSE) + HLOOKUP(Q3,'BALANCE SHEET'!$C$3:$AM$258, 29, FALSE) + HLOOKUP(Q3,'BALANCE SHEET'!$C$3:$AM$258, 31, FALSE) + HLOOKUP(Q3,'BALANCE SHEET'!$C$3:$AM$258, 35, FALSE)+ HLOOKUP(Q3,'BALANCE SHEET'!$C$3:$AM$258, 39, FALSE) + HLOOKUP(Q3,'BALANCE SHEET'!$C$3:$AM$258, 49, FALSE) + HLOOKUP(Q3,'BALANCE SHEET'!$C$3:$AM$258, 89, FALSE) + HLOOKUP(Q3,'BALANCE SHEET'!$C$3:$AM$258, 98, FALSE) + HLOOKUP(Q3,'BALANCE SHEET'!$C$3:$AM$258, 100, FALSE)+ HLOOKUP(Q3,'BALANCE SHEET'!$C$3:$AM$258, 101, FALSE)+ HLOOKUP(Q3,'BALANCE SHEET'!$C$3:$AM$258, 102, FALSE)+ HLOOKUP(Q3,'BALANCE SHEET'!$C$3:$AM$258, 103, FALSE)+ HLOOKUP(Q3,'BALANCE SHEET'!$C$3:$AM$258, 104, FALSE)+ HLOOKUP(Q3,'BALANCE SHEET'!$C$3:$AM$258, 105, FALSE)+ HLOOKUP(Q3,'BALANCE SHEET'!$C$3:$AM$258, 106, FALSE) + + HLOOKUP(Q3,'BALANCE SHEET'!$C$3:$AM$258, 107, FALSE) + HLOOKUP(Q3,'BALANCE SHEET'!$C$3:$AM$258, 112, FALSE)+ HLOOKUP(Q3,'BALANCE SHEET'!$C$3:$AM$258, 113, FALSE)+ HLOOKUP(Q3,'BALANCE SHEET'!$C$3:$AM$258, 114, FALSE)+ HLOOKUP(Q3,'BALANCE SHEET'!$C$3:$AM$258, 115, FALSE)+ HLOOKUP(Q3,'BALANCE SHEET'!$C$3:$AM$258, 117, FALSE)+ HLOOKUP(Q3,'BALANCE SHEET'!$C$3:$AM$258, 120, FALSE)+ HLOOKUP(Q3,'BALANCE SHEET'!$C$3:$AM$258, 121, FALSE)+ HLOOKUP(Q3,'BALANCE SHEET'!$C$3:$AM$258, 122, FALSE), 0)</f>
        <v/>
      </c>
      <c r="R9" s="149">
        <f>IFERROR(HLOOKUP(R3,'BALANCE SHEET'!$C$3:$AM$258, 5, FALSE) + HLOOKUP(R3,'BALANCE SHEET'!$C$3:$AM$258, 19, FALSE) + HLOOKUP(R3,'BALANCE SHEET'!$C$3:$AM$258, 23, FALSE) + HLOOKUP(R3,'BALANCE SHEET'!$C$3:$AM$258, 24, FALSE) + HLOOKUP(R3,'BALANCE SHEET'!$C$3:$AM$258, 29, FALSE) + HLOOKUP(R3,'BALANCE SHEET'!$C$3:$AM$258, 31, FALSE) + HLOOKUP(R3,'BALANCE SHEET'!$C$3:$AM$258, 35, FALSE)+ HLOOKUP(R3,'BALANCE SHEET'!$C$3:$AM$258, 39, FALSE) + HLOOKUP(R3,'BALANCE SHEET'!$C$3:$AM$258, 49, FALSE) + HLOOKUP(R3,'BALANCE SHEET'!$C$3:$AM$258, 89, FALSE) + HLOOKUP(R3,'BALANCE SHEET'!$C$3:$AM$258, 98, FALSE) + HLOOKUP(R3,'BALANCE SHEET'!$C$3:$AM$258, 100, FALSE)+ HLOOKUP(R3,'BALANCE SHEET'!$C$3:$AM$258, 101, FALSE)+ HLOOKUP(R3,'BALANCE SHEET'!$C$3:$AM$258, 102, FALSE)+ HLOOKUP(R3,'BALANCE SHEET'!$C$3:$AM$258, 103, FALSE)+ HLOOKUP(R3,'BALANCE SHEET'!$C$3:$AM$258, 104, FALSE)+ HLOOKUP(R3,'BALANCE SHEET'!$C$3:$AM$258, 105, FALSE)+ HLOOKUP(R3,'BALANCE SHEET'!$C$3:$AM$258, 106, FALSE) + + HLOOKUP(R3,'BALANCE SHEET'!$C$3:$AM$258, 107, FALSE) + HLOOKUP(R3,'BALANCE SHEET'!$C$3:$AM$258, 112, FALSE)+ HLOOKUP(R3,'BALANCE SHEET'!$C$3:$AM$258, 113, FALSE)+ HLOOKUP(R3,'BALANCE SHEET'!$C$3:$AM$258, 114, FALSE)+ HLOOKUP(R3,'BALANCE SHEET'!$C$3:$AM$258, 115, FALSE)+ HLOOKUP(R3,'BALANCE SHEET'!$C$3:$AM$258, 117, FALSE)+ HLOOKUP(R3,'BALANCE SHEET'!$C$3:$AM$258, 120, FALSE)+ HLOOKUP(R3,'BALANCE SHEET'!$C$3:$AM$258, 121, FALSE)+ HLOOKUP(R3,'BALANCE SHEET'!$C$3:$AM$258, 122, FALSE), 0)</f>
        <v/>
      </c>
      <c r="S9" s="149">
        <f>IFERROR(HLOOKUP(S3,'BALANCE SHEET'!$C$3:$AM$258, 5, FALSE) + HLOOKUP(S3,'BALANCE SHEET'!$C$3:$AM$258, 19, FALSE) + HLOOKUP(S3,'BALANCE SHEET'!$C$3:$AM$258, 23, FALSE) + HLOOKUP(S3,'BALANCE SHEET'!$C$3:$AM$258, 24, FALSE) + HLOOKUP(S3,'BALANCE SHEET'!$C$3:$AM$258, 29, FALSE) + HLOOKUP(S3,'BALANCE SHEET'!$C$3:$AM$258, 31, FALSE) + HLOOKUP(S3,'BALANCE SHEET'!$C$3:$AM$258, 35, FALSE)+ HLOOKUP(S3,'BALANCE SHEET'!$C$3:$AM$258, 39, FALSE) + HLOOKUP(S3,'BALANCE SHEET'!$C$3:$AM$258, 49, FALSE) + HLOOKUP(S3,'BALANCE SHEET'!$C$3:$AM$258, 89, FALSE) + HLOOKUP(S3,'BALANCE SHEET'!$C$3:$AM$258, 98, FALSE) + HLOOKUP(S3,'BALANCE SHEET'!$C$3:$AM$258, 100, FALSE)+ HLOOKUP(S3,'BALANCE SHEET'!$C$3:$AM$258, 101, FALSE)+ HLOOKUP(S3,'BALANCE SHEET'!$C$3:$AM$258, 102, FALSE)+ HLOOKUP(S3,'BALANCE SHEET'!$C$3:$AM$258, 103, FALSE)+ HLOOKUP(S3,'BALANCE SHEET'!$C$3:$AM$258, 104, FALSE)+ HLOOKUP(S3,'BALANCE SHEET'!$C$3:$AM$258, 105, FALSE)+ HLOOKUP(S3,'BALANCE SHEET'!$C$3:$AM$258, 106, FALSE) + + HLOOKUP(S3,'BALANCE SHEET'!$C$3:$AM$258, 107, FALSE) + HLOOKUP(S3,'BALANCE SHEET'!$C$3:$AM$258, 112, FALSE)+ HLOOKUP(S3,'BALANCE SHEET'!$C$3:$AM$258, 113, FALSE)+ HLOOKUP(S3,'BALANCE SHEET'!$C$3:$AM$258, 114, FALSE)+ HLOOKUP(S3,'BALANCE SHEET'!$C$3:$AM$258, 115, FALSE)+ HLOOKUP(S3,'BALANCE SHEET'!$C$3:$AM$258, 117, FALSE)+ HLOOKUP(S3,'BALANCE SHEET'!$C$3:$AM$258, 120, FALSE)+ HLOOKUP(S3,'BALANCE SHEET'!$C$3:$AM$258, 121, FALSE)+ HLOOKUP(S3,'BALANCE SHEET'!$C$3:$AM$258, 122, FALSE), 0)</f>
        <v/>
      </c>
      <c r="T9" s="149">
        <f>IFERROR(HLOOKUP(T3,'BALANCE SHEET'!$C$3:$AM$258, 5, FALSE) + HLOOKUP(T3,'BALANCE SHEET'!$C$3:$AM$258, 19, FALSE) + HLOOKUP(T3,'BALANCE SHEET'!$C$3:$AM$258, 23, FALSE) + HLOOKUP(T3,'BALANCE SHEET'!$C$3:$AM$258, 24, FALSE) + HLOOKUP(T3,'BALANCE SHEET'!$C$3:$AM$258, 29, FALSE) + HLOOKUP(T3,'BALANCE SHEET'!$C$3:$AM$258, 31, FALSE) + HLOOKUP(T3,'BALANCE SHEET'!$C$3:$AM$258, 35, FALSE)+ HLOOKUP(T3,'BALANCE SHEET'!$C$3:$AM$258, 39, FALSE) + HLOOKUP(T3,'BALANCE SHEET'!$C$3:$AM$258, 49, FALSE) + HLOOKUP(T3,'BALANCE SHEET'!$C$3:$AM$258, 89, FALSE) + HLOOKUP(T3,'BALANCE SHEET'!$C$3:$AM$258, 98, FALSE) + HLOOKUP(T3,'BALANCE SHEET'!$C$3:$AM$258, 100, FALSE)+ HLOOKUP(T3,'BALANCE SHEET'!$C$3:$AM$258, 101, FALSE)+ HLOOKUP(T3,'BALANCE SHEET'!$C$3:$AM$258, 102, FALSE)+ HLOOKUP(T3,'BALANCE SHEET'!$C$3:$AM$258, 103, FALSE)+ HLOOKUP(T3,'BALANCE SHEET'!$C$3:$AM$258, 104, FALSE)+ HLOOKUP(T3,'BALANCE SHEET'!$C$3:$AM$258, 105, FALSE)+ HLOOKUP(T3,'BALANCE SHEET'!$C$3:$AM$258, 106, FALSE) + + HLOOKUP(T3,'BALANCE SHEET'!$C$3:$AM$258, 107, FALSE) + HLOOKUP(T3,'BALANCE SHEET'!$C$3:$AM$258, 112, FALSE)+ HLOOKUP(T3,'BALANCE SHEET'!$C$3:$AM$258, 113, FALSE)+ HLOOKUP(T3,'BALANCE SHEET'!$C$3:$AM$258, 114, FALSE)+ HLOOKUP(T3,'BALANCE SHEET'!$C$3:$AM$258, 115, FALSE)+ HLOOKUP(T3,'BALANCE SHEET'!$C$3:$AM$258, 117, FALSE)+ HLOOKUP(T3,'BALANCE SHEET'!$C$3:$AM$258, 120, FALSE)+ HLOOKUP(T3,'BALANCE SHEET'!$C$3:$AM$258, 121, FALSE)+ HLOOKUP(T3,'BALANCE SHEET'!$C$3:$AM$258, 122, FALSE), 0)</f>
        <v/>
      </c>
      <c r="U9" s="149">
        <f>IFERROR(HLOOKUP(U3,'BALANCE SHEET'!$C$3:$AM$258, 5, FALSE) + HLOOKUP(U3,'BALANCE SHEET'!$C$3:$AM$258, 19, FALSE) + HLOOKUP(U3,'BALANCE SHEET'!$C$3:$AM$258, 23, FALSE) + HLOOKUP(U3,'BALANCE SHEET'!$C$3:$AM$258, 24, FALSE) + HLOOKUP(U3,'BALANCE SHEET'!$C$3:$AM$258, 29, FALSE) + HLOOKUP(U3,'BALANCE SHEET'!$C$3:$AM$258, 31, FALSE) + HLOOKUP(U3,'BALANCE SHEET'!$C$3:$AM$258, 35, FALSE)+ HLOOKUP(U3,'BALANCE SHEET'!$C$3:$AM$258, 39, FALSE) + HLOOKUP(U3,'BALANCE SHEET'!$C$3:$AM$258, 49, FALSE) + HLOOKUP(U3,'BALANCE SHEET'!$C$3:$AM$258, 89, FALSE) + HLOOKUP(U3,'BALANCE SHEET'!$C$3:$AM$258, 98, FALSE) + HLOOKUP(U3,'BALANCE SHEET'!$C$3:$AM$258, 100, FALSE)+ HLOOKUP(U3,'BALANCE SHEET'!$C$3:$AM$258, 101, FALSE)+ HLOOKUP(U3,'BALANCE SHEET'!$C$3:$AM$258, 102, FALSE)+ HLOOKUP(U3,'BALANCE SHEET'!$C$3:$AM$258, 103, FALSE)+ HLOOKUP(U3,'BALANCE SHEET'!$C$3:$AM$258, 104, FALSE)+ HLOOKUP(U3,'BALANCE SHEET'!$C$3:$AM$258, 105, FALSE)+ HLOOKUP(U3,'BALANCE SHEET'!$C$3:$AM$258, 106, FALSE) + + HLOOKUP(U3,'BALANCE SHEET'!$C$3:$AM$258, 107, FALSE) + HLOOKUP(U3,'BALANCE SHEET'!$C$3:$AM$258, 112, FALSE)+ HLOOKUP(U3,'BALANCE SHEET'!$C$3:$AM$258, 113, FALSE)+ HLOOKUP(U3,'BALANCE SHEET'!$C$3:$AM$258, 114, FALSE)+ HLOOKUP(U3,'BALANCE SHEET'!$C$3:$AM$258, 115, FALSE)+ HLOOKUP(U3,'BALANCE SHEET'!$C$3:$AM$258, 117, FALSE)+ HLOOKUP(U3,'BALANCE SHEET'!$C$3:$AM$258, 120, FALSE)+ HLOOKUP(U3,'BALANCE SHEET'!$C$3:$AM$258, 121, FALSE)+ HLOOKUP(U3,'BALANCE SHEET'!$C$3:$AM$258, 122, FALSE), 0)</f>
        <v/>
      </c>
      <c r="V9" s="149">
        <f>IFERROR(HLOOKUP(V3,'BALANCE SHEET'!$C$3:$AM$258, 5, FALSE) + HLOOKUP(V3,'BALANCE SHEET'!$C$3:$AM$258, 19, FALSE) + HLOOKUP(V3,'BALANCE SHEET'!$C$3:$AM$258, 23, FALSE) + HLOOKUP(V3,'BALANCE SHEET'!$C$3:$AM$258, 24, FALSE) + HLOOKUP(V3,'BALANCE SHEET'!$C$3:$AM$258, 29, FALSE) + HLOOKUP(V3,'BALANCE SHEET'!$C$3:$AM$258, 31, FALSE) + HLOOKUP(V3,'BALANCE SHEET'!$C$3:$AM$258, 35, FALSE)+ HLOOKUP(V3,'BALANCE SHEET'!$C$3:$AM$258, 39, FALSE) + HLOOKUP(V3,'BALANCE SHEET'!$C$3:$AM$258, 49, FALSE) + HLOOKUP(V3,'BALANCE SHEET'!$C$3:$AM$258, 89, FALSE) + HLOOKUP(V3,'BALANCE SHEET'!$C$3:$AM$258, 98, FALSE) + HLOOKUP(V3,'BALANCE SHEET'!$C$3:$AM$258, 100, FALSE)+ HLOOKUP(V3,'BALANCE SHEET'!$C$3:$AM$258, 101, FALSE)+ HLOOKUP(V3,'BALANCE SHEET'!$C$3:$AM$258, 102, FALSE)+ HLOOKUP(V3,'BALANCE SHEET'!$C$3:$AM$258, 103, FALSE)+ HLOOKUP(V3,'BALANCE SHEET'!$C$3:$AM$258, 104, FALSE)+ HLOOKUP(V3,'BALANCE SHEET'!$C$3:$AM$258, 105, FALSE)+ HLOOKUP(V3,'BALANCE SHEET'!$C$3:$AM$258, 106, FALSE) + + HLOOKUP(V3,'BALANCE SHEET'!$C$3:$AM$258, 107, FALSE) + HLOOKUP(V3,'BALANCE SHEET'!$C$3:$AM$258, 112, FALSE)+ HLOOKUP(V3,'BALANCE SHEET'!$C$3:$AM$258, 113, FALSE)+ HLOOKUP(V3,'BALANCE SHEET'!$C$3:$AM$258, 114, FALSE)+ HLOOKUP(V3,'BALANCE SHEET'!$C$3:$AM$258, 115, FALSE)+ HLOOKUP(V3,'BALANCE SHEET'!$C$3:$AM$258, 117, FALSE)+ HLOOKUP(V3,'BALANCE SHEET'!$C$3:$AM$258, 120, FALSE)+ HLOOKUP(V3,'BALANCE SHEET'!$C$3:$AM$258, 121, FALSE)+ HLOOKUP(V3,'BALANCE SHEET'!$C$3:$AM$258, 122, FALSE), 0)</f>
        <v/>
      </c>
      <c r="W9" s="149">
        <f>IFERROR(HLOOKUP(W3,'BALANCE SHEET'!$C$3:$AM$258, 5, FALSE) + HLOOKUP(W3,'BALANCE SHEET'!$C$3:$AM$258, 19, FALSE) + HLOOKUP(W3,'BALANCE SHEET'!$C$3:$AM$258, 23, FALSE) + HLOOKUP(W3,'BALANCE SHEET'!$C$3:$AM$258, 24, FALSE) + HLOOKUP(W3,'BALANCE SHEET'!$C$3:$AM$258, 29, FALSE) + HLOOKUP(W3,'BALANCE SHEET'!$C$3:$AM$258, 31, FALSE) + HLOOKUP(W3,'BALANCE SHEET'!$C$3:$AM$258, 35, FALSE)+ HLOOKUP(W3,'BALANCE SHEET'!$C$3:$AM$258, 39, FALSE) + HLOOKUP(W3,'BALANCE SHEET'!$C$3:$AM$258, 49, FALSE) + HLOOKUP(W3,'BALANCE SHEET'!$C$3:$AM$258, 89, FALSE) + HLOOKUP(W3,'BALANCE SHEET'!$C$3:$AM$258, 98, FALSE) + HLOOKUP(W3,'BALANCE SHEET'!$C$3:$AM$258, 100, FALSE)+ HLOOKUP(W3,'BALANCE SHEET'!$C$3:$AM$258, 101, FALSE)+ HLOOKUP(W3,'BALANCE SHEET'!$C$3:$AM$258, 102, FALSE)+ HLOOKUP(W3,'BALANCE SHEET'!$C$3:$AM$258, 103, FALSE)+ HLOOKUP(W3,'BALANCE SHEET'!$C$3:$AM$258, 104, FALSE)+ HLOOKUP(W3,'BALANCE SHEET'!$C$3:$AM$258, 105, FALSE)+ HLOOKUP(W3,'BALANCE SHEET'!$C$3:$AM$258, 106, FALSE) + + HLOOKUP(W3,'BALANCE SHEET'!$C$3:$AM$258, 107, FALSE) + HLOOKUP(W3,'BALANCE SHEET'!$C$3:$AM$258, 112, FALSE)+ HLOOKUP(W3,'BALANCE SHEET'!$C$3:$AM$258, 113, FALSE)+ HLOOKUP(W3,'BALANCE SHEET'!$C$3:$AM$258, 114, FALSE)+ HLOOKUP(W3,'BALANCE SHEET'!$C$3:$AM$258, 115, FALSE)+ HLOOKUP(W3,'BALANCE SHEET'!$C$3:$AM$258, 117, FALSE)+ HLOOKUP(W3,'BALANCE SHEET'!$C$3:$AM$258, 120, FALSE)+ HLOOKUP(W3,'BALANCE SHEET'!$C$3:$AM$258, 121, FALSE)+ HLOOKUP(W3,'BALANCE SHEET'!$C$3:$AM$258, 122, FALSE), 0)</f>
        <v/>
      </c>
      <c r="X9" s="149">
        <f>IFERROR(HLOOKUP(X3,'BALANCE SHEET'!$C$3:$AM$258, 5, FALSE) + HLOOKUP(X3,'BALANCE SHEET'!$C$3:$AM$258, 19, FALSE) + HLOOKUP(X3,'BALANCE SHEET'!$C$3:$AM$258, 23, FALSE) + HLOOKUP(X3,'BALANCE SHEET'!$C$3:$AM$258, 24, FALSE) + HLOOKUP(X3,'BALANCE SHEET'!$C$3:$AM$258, 29, FALSE) + HLOOKUP(X3,'BALANCE SHEET'!$C$3:$AM$258, 31, FALSE) + HLOOKUP(X3,'BALANCE SHEET'!$C$3:$AM$258, 35, FALSE)+ HLOOKUP(X3,'BALANCE SHEET'!$C$3:$AM$258, 39, FALSE) + HLOOKUP(X3,'BALANCE SHEET'!$C$3:$AM$258, 49, FALSE) + HLOOKUP(X3,'BALANCE SHEET'!$C$3:$AM$258, 89, FALSE) + HLOOKUP(X3,'BALANCE SHEET'!$C$3:$AM$258, 98, FALSE) + HLOOKUP(X3,'BALANCE SHEET'!$C$3:$AM$258, 100, FALSE)+ HLOOKUP(X3,'BALANCE SHEET'!$C$3:$AM$258, 101, FALSE)+ HLOOKUP(X3,'BALANCE SHEET'!$C$3:$AM$258, 102, FALSE)+ HLOOKUP(X3,'BALANCE SHEET'!$C$3:$AM$258, 103, FALSE)+ HLOOKUP(X3,'BALANCE SHEET'!$C$3:$AM$258, 104, FALSE)+ HLOOKUP(X3,'BALANCE SHEET'!$C$3:$AM$258, 105, FALSE)+ HLOOKUP(X3,'BALANCE SHEET'!$C$3:$AM$258, 106, FALSE) + + HLOOKUP(X3,'BALANCE SHEET'!$C$3:$AM$258, 107, FALSE) + HLOOKUP(X3,'BALANCE SHEET'!$C$3:$AM$258, 112, FALSE)+ HLOOKUP(X3,'BALANCE SHEET'!$C$3:$AM$258, 113, FALSE)+ HLOOKUP(X3,'BALANCE SHEET'!$C$3:$AM$258, 114, FALSE)+ HLOOKUP(X3,'BALANCE SHEET'!$C$3:$AM$258, 115, FALSE)+ HLOOKUP(X3,'BALANCE SHEET'!$C$3:$AM$258, 117, FALSE)+ HLOOKUP(X3,'BALANCE SHEET'!$C$3:$AM$258, 120, FALSE)+ HLOOKUP(X3,'BALANCE SHEET'!$C$3:$AM$258, 121, FALSE)+ HLOOKUP(X3,'BALANCE SHEET'!$C$3:$AM$258, 122, FALSE), 0)</f>
        <v/>
      </c>
      <c r="Y9" s="149">
        <f>IFERROR(HLOOKUP(Y3,'BALANCE SHEET'!$C$3:$AM$258, 5, FALSE) + HLOOKUP(Y3,'BALANCE SHEET'!$C$3:$AM$258, 19, FALSE) + HLOOKUP(Y3,'BALANCE SHEET'!$C$3:$AM$258, 23, FALSE) + HLOOKUP(Y3,'BALANCE SHEET'!$C$3:$AM$258, 24, FALSE) + HLOOKUP(Y3,'BALANCE SHEET'!$C$3:$AM$258, 29, FALSE) + HLOOKUP(Y3,'BALANCE SHEET'!$C$3:$AM$258, 31, FALSE) + HLOOKUP(Y3,'BALANCE SHEET'!$C$3:$AM$258, 35, FALSE)+ HLOOKUP(Y3,'BALANCE SHEET'!$C$3:$AM$258, 39, FALSE) + HLOOKUP(Y3,'BALANCE SHEET'!$C$3:$AM$258, 49, FALSE) + HLOOKUP(Y3,'BALANCE SHEET'!$C$3:$AM$258, 89, FALSE) + HLOOKUP(Y3,'BALANCE SHEET'!$C$3:$AM$258, 98, FALSE) + HLOOKUP(Y3,'BALANCE SHEET'!$C$3:$AM$258, 100, FALSE)+ HLOOKUP(Y3,'BALANCE SHEET'!$C$3:$AM$258, 101, FALSE)+ HLOOKUP(Y3,'BALANCE SHEET'!$C$3:$AM$258, 102, FALSE)+ HLOOKUP(Y3,'BALANCE SHEET'!$C$3:$AM$258, 103, FALSE)+ HLOOKUP(Y3,'BALANCE SHEET'!$C$3:$AM$258, 104, FALSE)+ HLOOKUP(Y3,'BALANCE SHEET'!$C$3:$AM$258, 105, FALSE)+ HLOOKUP(Y3,'BALANCE SHEET'!$C$3:$AM$258, 106, FALSE) + + HLOOKUP(Y3,'BALANCE SHEET'!$C$3:$AM$258, 107, FALSE) + HLOOKUP(Y3,'BALANCE SHEET'!$C$3:$AM$258, 112, FALSE)+ HLOOKUP(Y3,'BALANCE SHEET'!$C$3:$AM$258, 113, FALSE)+ HLOOKUP(Y3,'BALANCE SHEET'!$C$3:$AM$258, 114, FALSE)+ HLOOKUP(Y3,'BALANCE SHEET'!$C$3:$AM$258, 115, FALSE)+ HLOOKUP(Y3,'BALANCE SHEET'!$C$3:$AM$258, 117, FALSE)+ HLOOKUP(Y3,'BALANCE SHEET'!$C$3:$AM$258, 120, FALSE)+ HLOOKUP(Y3,'BALANCE SHEET'!$C$3:$AM$258, 121, FALSE)+ HLOOKUP(Y3,'BALANCE SHEET'!$C$3:$AM$258, 122, FALSE), 0)</f>
        <v/>
      </c>
      <c r="Z9" s="149">
        <f>IFERROR(HLOOKUP(Z3,'BALANCE SHEET'!$C$3:$AM$258, 5, FALSE) + HLOOKUP(Z3,'BALANCE SHEET'!$C$3:$AM$258, 19, FALSE) + HLOOKUP(Z3,'BALANCE SHEET'!$C$3:$AM$258, 23, FALSE) + HLOOKUP(Z3,'BALANCE SHEET'!$C$3:$AM$258, 24, FALSE) + HLOOKUP(Z3,'BALANCE SHEET'!$C$3:$AM$258, 29, FALSE) + HLOOKUP(Z3,'BALANCE SHEET'!$C$3:$AM$258, 31, FALSE) + HLOOKUP(Z3,'BALANCE SHEET'!$C$3:$AM$258, 35, FALSE)+ HLOOKUP(Z3,'BALANCE SHEET'!$C$3:$AM$258, 39, FALSE) + HLOOKUP(Z3,'BALANCE SHEET'!$C$3:$AM$258, 49, FALSE) + HLOOKUP(Z3,'BALANCE SHEET'!$C$3:$AM$258, 89, FALSE) + HLOOKUP(Z3,'BALANCE SHEET'!$C$3:$AM$258, 98, FALSE) + HLOOKUP(Z3,'BALANCE SHEET'!$C$3:$AM$258, 100, FALSE)+ HLOOKUP(Z3,'BALANCE SHEET'!$C$3:$AM$258, 101, FALSE)+ HLOOKUP(Z3,'BALANCE SHEET'!$C$3:$AM$258, 102, FALSE)+ HLOOKUP(Z3,'BALANCE SHEET'!$C$3:$AM$258, 103, FALSE)+ HLOOKUP(Z3,'BALANCE SHEET'!$C$3:$AM$258, 104, FALSE)+ HLOOKUP(Z3,'BALANCE SHEET'!$C$3:$AM$258, 105, FALSE)+ HLOOKUP(Z3,'BALANCE SHEET'!$C$3:$AM$258, 106, FALSE) + + HLOOKUP(Z3,'BALANCE SHEET'!$C$3:$AM$258, 107, FALSE) + HLOOKUP(Z3,'BALANCE SHEET'!$C$3:$AM$258, 112, FALSE)+ HLOOKUP(Z3,'BALANCE SHEET'!$C$3:$AM$258, 113, FALSE)+ HLOOKUP(Z3,'BALANCE SHEET'!$C$3:$AM$258, 114, FALSE)+ HLOOKUP(Z3,'BALANCE SHEET'!$C$3:$AM$258, 115, FALSE)+ HLOOKUP(Z3,'BALANCE SHEET'!$C$3:$AM$258, 117, FALSE)+ HLOOKUP(Z3,'BALANCE SHEET'!$C$3:$AM$258, 120, FALSE)+ HLOOKUP(Z3,'BALANCE SHEET'!$C$3:$AM$258, 121, FALSE)+ HLOOKUP(Z3,'BALANCE SHEET'!$C$3:$AM$258, 122, FALSE), 0)</f>
        <v/>
      </c>
      <c r="AA9" s="149">
        <f>IFERROR(HLOOKUP(AA3,'BALANCE SHEET'!$C$3:$AM$258, 5, FALSE) + HLOOKUP(AA3,'BALANCE SHEET'!$C$3:$AM$258, 19, FALSE) + HLOOKUP(AA3,'BALANCE SHEET'!$C$3:$AM$258, 23, FALSE) + HLOOKUP(AA3,'BALANCE SHEET'!$C$3:$AM$258, 24, FALSE) + HLOOKUP(AA3,'BALANCE SHEET'!$C$3:$AM$258, 29, FALSE) + HLOOKUP(AA3,'BALANCE SHEET'!$C$3:$AM$258, 31, FALSE) + HLOOKUP(AA3,'BALANCE SHEET'!$C$3:$AM$258, 35, FALSE)+ HLOOKUP(AA3,'BALANCE SHEET'!$C$3:$AM$258, 39, FALSE) + HLOOKUP(AA3,'BALANCE SHEET'!$C$3:$AM$258, 49, FALSE) + HLOOKUP(AA3,'BALANCE SHEET'!$C$3:$AM$258, 89, FALSE) + HLOOKUP(AA3,'BALANCE SHEET'!$C$3:$AM$258, 98, FALSE) + HLOOKUP(AA3,'BALANCE SHEET'!$C$3:$AM$258, 100, FALSE)+ HLOOKUP(AA3,'BALANCE SHEET'!$C$3:$AM$258, 101, FALSE)+ HLOOKUP(AA3,'BALANCE SHEET'!$C$3:$AM$258, 102, FALSE)+ HLOOKUP(AA3,'BALANCE SHEET'!$C$3:$AM$258, 103, FALSE)+ HLOOKUP(AA3,'BALANCE SHEET'!$C$3:$AM$258, 104, FALSE)+ HLOOKUP(AA3,'BALANCE SHEET'!$C$3:$AM$258, 105, FALSE)+ HLOOKUP(AA3,'BALANCE SHEET'!$C$3:$AM$258, 106, FALSE) + + HLOOKUP(AA3,'BALANCE SHEET'!$C$3:$AM$258, 107, FALSE) + HLOOKUP(AA3,'BALANCE SHEET'!$C$3:$AM$258, 112, FALSE)+ HLOOKUP(AA3,'BALANCE SHEET'!$C$3:$AM$258, 113, FALSE)+ HLOOKUP(AA3,'BALANCE SHEET'!$C$3:$AM$258, 114, FALSE)+ HLOOKUP(AA3,'BALANCE SHEET'!$C$3:$AM$258, 115, FALSE)+ HLOOKUP(AA3,'BALANCE SHEET'!$C$3:$AM$258, 117, FALSE)+ HLOOKUP(AA3,'BALANCE SHEET'!$C$3:$AM$258, 120, FALSE)+ HLOOKUP(AA3,'BALANCE SHEET'!$C$3:$AM$258, 121, FALSE)+ HLOOKUP(AA3,'BALANCE SHEET'!$C$3:$AM$258, 122, FALSE), 0)</f>
        <v/>
      </c>
      <c r="AB9" s="149">
        <f>IFERROR(HLOOKUP(AB3,'BALANCE SHEET'!$C$3:$AM$258, 5, FALSE) + HLOOKUP(AB3,'BALANCE SHEET'!$C$3:$AM$258, 19, FALSE) + HLOOKUP(AB3,'BALANCE SHEET'!$C$3:$AM$258, 23, FALSE) + HLOOKUP(AB3,'BALANCE SHEET'!$C$3:$AM$258, 24, FALSE) + HLOOKUP(AB3,'BALANCE SHEET'!$C$3:$AM$258, 29, FALSE) + HLOOKUP(AB3,'BALANCE SHEET'!$C$3:$AM$258, 31, FALSE) + HLOOKUP(AB3,'BALANCE SHEET'!$C$3:$AM$258, 35, FALSE)+ HLOOKUP(AB3,'BALANCE SHEET'!$C$3:$AM$258, 39, FALSE) + HLOOKUP(AB3,'BALANCE SHEET'!$C$3:$AM$258, 49, FALSE) + HLOOKUP(AB3,'BALANCE SHEET'!$C$3:$AM$258, 89, FALSE) + HLOOKUP(AB3,'BALANCE SHEET'!$C$3:$AM$258, 98, FALSE) + HLOOKUP(AB3,'BALANCE SHEET'!$C$3:$AM$258, 100, FALSE)+ HLOOKUP(AB3,'BALANCE SHEET'!$C$3:$AM$258, 101, FALSE)+ HLOOKUP(AB3,'BALANCE SHEET'!$C$3:$AM$258, 102, FALSE)+ HLOOKUP(AB3,'BALANCE SHEET'!$C$3:$AM$258, 103, FALSE)+ HLOOKUP(AB3,'BALANCE SHEET'!$C$3:$AM$258, 104, FALSE)+ HLOOKUP(AB3,'BALANCE SHEET'!$C$3:$AM$258, 105, FALSE)+ HLOOKUP(AB3,'BALANCE SHEET'!$C$3:$AM$258, 106, FALSE) + + HLOOKUP(AB3,'BALANCE SHEET'!$C$3:$AM$258, 107, FALSE) + HLOOKUP(AB3,'BALANCE SHEET'!$C$3:$AM$258, 112, FALSE)+ HLOOKUP(AB3,'BALANCE SHEET'!$C$3:$AM$258, 113, FALSE)+ HLOOKUP(AB3,'BALANCE SHEET'!$C$3:$AM$258, 114, FALSE)+ HLOOKUP(AB3,'BALANCE SHEET'!$C$3:$AM$258, 115, FALSE)+ HLOOKUP(AB3,'BALANCE SHEET'!$C$3:$AM$258, 117, FALSE)+ HLOOKUP(AB3,'BALANCE SHEET'!$C$3:$AM$258, 120, FALSE)+ HLOOKUP(AB3,'BALANCE SHEET'!$C$3:$AM$258, 121, FALSE)+ HLOOKUP(AB3,'BALANCE SHEET'!$C$3:$AM$258, 122, FALSE), 0)</f>
        <v/>
      </c>
      <c r="AC9" s="149">
        <f>IFERROR(HLOOKUP(AC3,'BALANCE SHEET'!$C$3:$AM$258, 5, FALSE) + HLOOKUP(AC3,'BALANCE SHEET'!$C$3:$AM$258, 19, FALSE) + HLOOKUP(AC3,'BALANCE SHEET'!$C$3:$AM$258, 23, FALSE) + HLOOKUP(AC3,'BALANCE SHEET'!$C$3:$AM$258, 24, FALSE) + HLOOKUP(AC3,'BALANCE SHEET'!$C$3:$AM$258, 29, FALSE) + HLOOKUP(AC3,'BALANCE SHEET'!$C$3:$AM$258, 31, FALSE) + HLOOKUP(AC3,'BALANCE SHEET'!$C$3:$AM$258, 35, FALSE)+ HLOOKUP(AC3,'BALANCE SHEET'!$C$3:$AM$258, 39, FALSE) + HLOOKUP(AC3,'BALANCE SHEET'!$C$3:$AM$258, 49, FALSE) + HLOOKUP(AC3,'BALANCE SHEET'!$C$3:$AM$258, 89, FALSE) + HLOOKUP(AC3,'BALANCE SHEET'!$C$3:$AM$258, 98, FALSE) + HLOOKUP(AC3,'BALANCE SHEET'!$C$3:$AM$258, 100, FALSE)+ HLOOKUP(AC3,'BALANCE SHEET'!$C$3:$AM$258, 101, FALSE)+ HLOOKUP(AC3,'BALANCE SHEET'!$C$3:$AM$258, 102, FALSE)+ HLOOKUP(AC3,'BALANCE SHEET'!$C$3:$AM$258, 103, FALSE)+ HLOOKUP(AC3,'BALANCE SHEET'!$C$3:$AM$258, 104, FALSE)+ HLOOKUP(AC3,'BALANCE SHEET'!$C$3:$AM$258, 105, FALSE)+ HLOOKUP(AC3,'BALANCE SHEET'!$C$3:$AM$258, 106, FALSE) + + HLOOKUP(AC3,'BALANCE SHEET'!$C$3:$AM$258, 107, FALSE) + HLOOKUP(AC3,'BALANCE SHEET'!$C$3:$AM$258, 112, FALSE)+ HLOOKUP(AC3,'BALANCE SHEET'!$C$3:$AM$258, 113, FALSE)+ HLOOKUP(AC3,'BALANCE SHEET'!$C$3:$AM$258, 114, FALSE)+ HLOOKUP(AC3,'BALANCE SHEET'!$C$3:$AM$258, 115, FALSE)+ HLOOKUP(AC3,'BALANCE SHEET'!$C$3:$AM$258, 117, FALSE)+ HLOOKUP(AC3,'BALANCE SHEET'!$C$3:$AM$258, 120, FALSE)+ HLOOKUP(AC3,'BALANCE SHEET'!$C$3:$AM$258, 121, FALSE)+ HLOOKUP(AC3,'BALANCE SHEET'!$C$3:$AM$258, 122, FALSE), 0)</f>
        <v/>
      </c>
      <c r="AD9" s="149">
        <f>IFERROR(HLOOKUP(AD3,'BALANCE SHEET'!$C$3:$AM$258, 5, FALSE) + HLOOKUP(AD3,'BALANCE SHEET'!$C$3:$AM$258, 19, FALSE) + HLOOKUP(AD3,'BALANCE SHEET'!$C$3:$AM$258, 23, FALSE) + HLOOKUP(AD3,'BALANCE SHEET'!$C$3:$AM$258, 24, FALSE) + HLOOKUP(AD3,'BALANCE SHEET'!$C$3:$AM$258, 29, FALSE) + HLOOKUP(AD3,'BALANCE SHEET'!$C$3:$AM$258, 31, FALSE) + HLOOKUP(AD3,'BALANCE SHEET'!$C$3:$AM$258, 35, FALSE)+ HLOOKUP(AD3,'BALANCE SHEET'!$C$3:$AM$258, 39, FALSE) + HLOOKUP(AD3,'BALANCE SHEET'!$C$3:$AM$258, 49, FALSE) + HLOOKUP(AD3,'BALANCE SHEET'!$C$3:$AM$258, 89, FALSE) + HLOOKUP(AD3,'BALANCE SHEET'!$C$3:$AM$258, 98, FALSE) + HLOOKUP(AD3,'BALANCE SHEET'!$C$3:$AM$258, 100, FALSE)+ HLOOKUP(AD3,'BALANCE SHEET'!$C$3:$AM$258, 101, FALSE)+ HLOOKUP(AD3,'BALANCE SHEET'!$C$3:$AM$258, 102, FALSE)+ HLOOKUP(AD3,'BALANCE SHEET'!$C$3:$AM$258, 103, FALSE)+ HLOOKUP(AD3,'BALANCE SHEET'!$C$3:$AM$258, 104, FALSE)+ HLOOKUP(AD3,'BALANCE SHEET'!$C$3:$AM$258, 105, FALSE)+ HLOOKUP(AD3,'BALANCE SHEET'!$C$3:$AM$258, 106, FALSE) + + HLOOKUP(AD3,'BALANCE SHEET'!$C$3:$AM$258, 107, FALSE) + HLOOKUP(AD3,'BALANCE SHEET'!$C$3:$AM$258, 112, FALSE)+ HLOOKUP(AD3,'BALANCE SHEET'!$C$3:$AM$258, 113, FALSE)+ HLOOKUP(AD3,'BALANCE SHEET'!$C$3:$AM$258, 114, FALSE)+ HLOOKUP(AD3,'BALANCE SHEET'!$C$3:$AM$258, 115, FALSE)+ HLOOKUP(AD3,'BALANCE SHEET'!$C$3:$AM$258, 117, FALSE)+ HLOOKUP(AD3,'BALANCE SHEET'!$C$3:$AM$258, 120, FALSE)+ HLOOKUP(AD3,'BALANCE SHEET'!$C$3:$AM$258, 121, FALSE)+ HLOOKUP(AD3,'BALANCE SHEET'!$C$3:$AM$258, 122, FALSE), 0)</f>
        <v/>
      </c>
      <c r="AE9" s="149">
        <f>IFERROR(HLOOKUP(AE3,'BALANCE SHEET'!$C$3:$AM$258, 5, FALSE) + HLOOKUP(AE3,'BALANCE SHEET'!$C$3:$AM$258, 19, FALSE) + HLOOKUP(AE3,'BALANCE SHEET'!$C$3:$AM$258, 23, FALSE) + HLOOKUP(AE3,'BALANCE SHEET'!$C$3:$AM$258, 24, FALSE) + HLOOKUP(AE3,'BALANCE SHEET'!$C$3:$AM$258, 29, FALSE) + HLOOKUP(AE3,'BALANCE SHEET'!$C$3:$AM$258, 31, FALSE) + HLOOKUP(AE3,'BALANCE SHEET'!$C$3:$AM$258, 35, FALSE)+ HLOOKUP(AE3,'BALANCE SHEET'!$C$3:$AM$258, 39, FALSE) + HLOOKUP(AE3,'BALANCE SHEET'!$C$3:$AM$258, 49, FALSE) + HLOOKUP(AE3,'BALANCE SHEET'!$C$3:$AM$258, 89, FALSE) + HLOOKUP(AE3,'BALANCE SHEET'!$C$3:$AM$258, 98, FALSE) + HLOOKUP(AE3,'BALANCE SHEET'!$C$3:$AM$258, 100, FALSE)+ HLOOKUP(AE3,'BALANCE SHEET'!$C$3:$AM$258, 101, FALSE)+ HLOOKUP(AE3,'BALANCE SHEET'!$C$3:$AM$258, 102, FALSE)+ HLOOKUP(AE3,'BALANCE SHEET'!$C$3:$AM$258, 103, FALSE)+ HLOOKUP(AE3,'BALANCE SHEET'!$C$3:$AM$258, 104, FALSE)+ HLOOKUP(AE3,'BALANCE SHEET'!$C$3:$AM$258, 105, FALSE)+ HLOOKUP(AE3,'BALANCE SHEET'!$C$3:$AM$258, 106, FALSE) + + HLOOKUP(AE3,'BALANCE SHEET'!$C$3:$AM$258, 107, FALSE) + HLOOKUP(AE3,'BALANCE SHEET'!$C$3:$AM$258, 112, FALSE)+ HLOOKUP(AE3,'BALANCE SHEET'!$C$3:$AM$258, 113, FALSE)+ HLOOKUP(AE3,'BALANCE SHEET'!$C$3:$AM$258, 114, FALSE)+ HLOOKUP(AE3,'BALANCE SHEET'!$C$3:$AM$258, 115, FALSE)+ HLOOKUP(AE3,'BALANCE SHEET'!$C$3:$AM$258, 117, FALSE)+ HLOOKUP(AE3,'BALANCE SHEET'!$C$3:$AM$258, 120, FALSE)+ HLOOKUP(AE3,'BALANCE SHEET'!$C$3:$AM$258, 121, FALSE)+ HLOOKUP(AE3,'BALANCE SHEET'!$C$3:$AM$258, 122, FALSE), 0)</f>
        <v/>
      </c>
      <c r="AF9" s="149">
        <f>IFERROR(HLOOKUP(AF3,'BALANCE SHEET'!$C$3:$AM$258, 5, FALSE) + HLOOKUP(AF3,'BALANCE SHEET'!$C$3:$AM$258, 19, FALSE) + HLOOKUP(AF3,'BALANCE SHEET'!$C$3:$AM$258, 23, FALSE) + HLOOKUP(AF3,'BALANCE SHEET'!$C$3:$AM$258, 24, FALSE) + HLOOKUP(AF3,'BALANCE SHEET'!$C$3:$AM$258, 29, FALSE) + HLOOKUP(AF3,'BALANCE SHEET'!$C$3:$AM$258, 31, FALSE) + HLOOKUP(AF3,'BALANCE SHEET'!$C$3:$AM$258, 35, FALSE)+ HLOOKUP(AF3,'BALANCE SHEET'!$C$3:$AM$258, 39, FALSE) + HLOOKUP(AF3,'BALANCE SHEET'!$C$3:$AM$258, 49, FALSE) + HLOOKUP(AF3,'BALANCE SHEET'!$C$3:$AM$258, 89, FALSE) + HLOOKUP(AF3,'BALANCE SHEET'!$C$3:$AM$258, 98, FALSE) + HLOOKUP(AF3,'BALANCE SHEET'!$C$3:$AM$258, 100, FALSE)+ HLOOKUP(AF3,'BALANCE SHEET'!$C$3:$AM$258, 101, FALSE)+ HLOOKUP(AF3,'BALANCE SHEET'!$C$3:$AM$258, 102, FALSE)+ HLOOKUP(AF3,'BALANCE SHEET'!$C$3:$AM$258, 103, FALSE)+ HLOOKUP(AF3,'BALANCE SHEET'!$C$3:$AM$258, 104, FALSE)+ HLOOKUP(AF3,'BALANCE SHEET'!$C$3:$AM$258, 105, FALSE)+ HLOOKUP(AF3,'BALANCE SHEET'!$C$3:$AM$258, 106, FALSE) + + HLOOKUP(AF3,'BALANCE SHEET'!$C$3:$AM$258, 107, FALSE) + HLOOKUP(AF3,'BALANCE SHEET'!$C$3:$AM$258, 112, FALSE)+ HLOOKUP(AF3,'BALANCE SHEET'!$C$3:$AM$258, 113, FALSE)+ HLOOKUP(AF3,'BALANCE SHEET'!$C$3:$AM$258, 114, FALSE)+ HLOOKUP(AF3,'BALANCE SHEET'!$C$3:$AM$258, 115, FALSE)+ HLOOKUP(AF3,'BALANCE SHEET'!$C$3:$AM$258, 117, FALSE)+ HLOOKUP(AF3,'BALANCE SHEET'!$C$3:$AM$258, 120, FALSE)+ HLOOKUP(AF3,'BALANCE SHEET'!$C$3:$AM$258, 121, FALSE)+ HLOOKUP(AF3,'BALANCE SHEET'!$C$3:$AM$258, 122, FALSE), 0)</f>
        <v/>
      </c>
      <c r="AG9" s="149">
        <f>IFERROR(HLOOKUP(AG3,'BALANCE SHEET'!$C$3:$AM$258, 5, FALSE) + HLOOKUP(AG3,'BALANCE SHEET'!$C$3:$AM$258, 19, FALSE) + HLOOKUP(AG3,'BALANCE SHEET'!$C$3:$AM$258, 23, FALSE) + HLOOKUP(AG3,'BALANCE SHEET'!$C$3:$AM$258, 24, FALSE) + HLOOKUP(AG3,'BALANCE SHEET'!$C$3:$AM$258, 29, FALSE) + HLOOKUP(AG3,'BALANCE SHEET'!$C$3:$AM$258, 31, FALSE) + HLOOKUP(AG3,'BALANCE SHEET'!$C$3:$AM$258, 35, FALSE)+ HLOOKUP(AG3,'BALANCE SHEET'!$C$3:$AM$258, 39, FALSE) + HLOOKUP(AG3,'BALANCE SHEET'!$C$3:$AM$258, 49, FALSE) + HLOOKUP(AG3,'BALANCE SHEET'!$C$3:$AM$258, 89, FALSE) + HLOOKUP(AG3,'BALANCE SHEET'!$C$3:$AM$258, 98, FALSE) + HLOOKUP(AG3,'BALANCE SHEET'!$C$3:$AM$258, 100, FALSE)+ HLOOKUP(AG3,'BALANCE SHEET'!$C$3:$AM$258, 101, FALSE)+ HLOOKUP(AG3,'BALANCE SHEET'!$C$3:$AM$258, 102, FALSE)+ HLOOKUP(AG3,'BALANCE SHEET'!$C$3:$AM$258, 103, FALSE)+ HLOOKUP(AG3,'BALANCE SHEET'!$C$3:$AM$258, 104, FALSE)+ HLOOKUP(AG3,'BALANCE SHEET'!$C$3:$AM$258, 105, FALSE)+ HLOOKUP(AG3,'BALANCE SHEET'!$C$3:$AM$258, 106, FALSE) + + HLOOKUP(AG3,'BALANCE SHEET'!$C$3:$AM$258, 107, FALSE) + HLOOKUP(AG3,'BALANCE SHEET'!$C$3:$AM$258, 112, FALSE)+ HLOOKUP(AG3,'BALANCE SHEET'!$C$3:$AM$258, 113, FALSE)+ HLOOKUP(AG3,'BALANCE SHEET'!$C$3:$AM$258, 114, FALSE)+ HLOOKUP(AG3,'BALANCE SHEET'!$C$3:$AM$258, 115, FALSE)+ HLOOKUP(AG3,'BALANCE SHEET'!$C$3:$AM$258, 117, FALSE)+ HLOOKUP(AG3,'BALANCE SHEET'!$C$3:$AM$258, 120, FALSE)+ HLOOKUP(AG3,'BALANCE SHEET'!$C$3:$AM$258, 121, FALSE)+ HLOOKUP(AG3,'BALANCE SHEET'!$C$3:$AM$258, 122, FALSE), 0)</f>
        <v/>
      </c>
      <c r="AH9" s="149">
        <f>IFERROR(HLOOKUP(AH3,'BALANCE SHEET'!$C$3:$AM$258, 5, FALSE) + HLOOKUP(AH3,'BALANCE SHEET'!$C$3:$AM$258, 19, FALSE) + HLOOKUP(AH3,'BALANCE SHEET'!$C$3:$AM$258, 23, FALSE) + HLOOKUP(AH3,'BALANCE SHEET'!$C$3:$AM$258, 24, FALSE) + HLOOKUP(AH3,'BALANCE SHEET'!$C$3:$AM$258, 29, FALSE) + HLOOKUP(AH3,'BALANCE SHEET'!$C$3:$AM$258, 31, FALSE) + HLOOKUP(AH3,'BALANCE SHEET'!$C$3:$AM$258, 35, FALSE)+ HLOOKUP(AH3,'BALANCE SHEET'!$C$3:$AM$258, 39, FALSE) + HLOOKUP(AH3,'BALANCE SHEET'!$C$3:$AM$258, 49, FALSE) + HLOOKUP(AH3,'BALANCE SHEET'!$C$3:$AM$258, 89, FALSE) + HLOOKUP(AH3,'BALANCE SHEET'!$C$3:$AM$258, 98, FALSE) + HLOOKUP(AH3,'BALANCE SHEET'!$C$3:$AM$258, 100, FALSE)+ HLOOKUP(AH3,'BALANCE SHEET'!$C$3:$AM$258, 101, FALSE)+ HLOOKUP(AH3,'BALANCE SHEET'!$C$3:$AM$258, 102, FALSE)+ HLOOKUP(AH3,'BALANCE SHEET'!$C$3:$AM$258, 103, FALSE)+ HLOOKUP(AH3,'BALANCE SHEET'!$C$3:$AM$258, 104, FALSE)+ HLOOKUP(AH3,'BALANCE SHEET'!$C$3:$AM$258, 105, FALSE)+ HLOOKUP(AH3,'BALANCE SHEET'!$C$3:$AM$258, 106, FALSE) + + HLOOKUP(AH3,'BALANCE SHEET'!$C$3:$AM$258, 107, FALSE) + HLOOKUP(AH3,'BALANCE SHEET'!$C$3:$AM$258, 112, FALSE)+ HLOOKUP(AH3,'BALANCE SHEET'!$C$3:$AM$258, 113, FALSE)+ HLOOKUP(AH3,'BALANCE SHEET'!$C$3:$AM$258, 114, FALSE)+ HLOOKUP(AH3,'BALANCE SHEET'!$C$3:$AM$258, 115, FALSE)+ HLOOKUP(AH3,'BALANCE SHEET'!$C$3:$AM$258, 117, FALSE)+ HLOOKUP(AH3,'BALANCE SHEET'!$C$3:$AM$258, 120, FALSE)+ HLOOKUP(AH3,'BALANCE SHEET'!$C$3:$AM$258, 121, FALSE)+ HLOOKUP(AH3,'BALANCE SHEET'!$C$3:$AM$258, 122, FALSE), 0)</f>
        <v/>
      </c>
      <c r="AI9" s="149">
        <f>IFERROR(HLOOKUP(AI3,'BALANCE SHEET'!$C$3:$AM$258, 5, FALSE) + HLOOKUP(AI3,'BALANCE SHEET'!$C$3:$AM$258, 19, FALSE) + HLOOKUP(AI3,'BALANCE SHEET'!$C$3:$AM$258, 23, FALSE) + HLOOKUP(AI3,'BALANCE SHEET'!$C$3:$AM$258, 24, FALSE) + HLOOKUP(AI3,'BALANCE SHEET'!$C$3:$AM$258, 29, FALSE) + HLOOKUP(AI3,'BALANCE SHEET'!$C$3:$AM$258, 31, FALSE) + HLOOKUP(AI3,'BALANCE SHEET'!$C$3:$AM$258, 35, FALSE)+ HLOOKUP(AI3,'BALANCE SHEET'!$C$3:$AM$258, 39, FALSE) + HLOOKUP(AI3,'BALANCE SHEET'!$C$3:$AM$258, 49, FALSE) + HLOOKUP(AI3,'BALANCE SHEET'!$C$3:$AM$258, 89, FALSE) + HLOOKUP(AI3,'BALANCE SHEET'!$C$3:$AM$258, 98, FALSE) + HLOOKUP(AI3,'BALANCE SHEET'!$C$3:$AM$258, 100, FALSE)+ HLOOKUP(AI3,'BALANCE SHEET'!$C$3:$AM$258, 101, FALSE)+ HLOOKUP(AI3,'BALANCE SHEET'!$C$3:$AM$258, 102, FALSE)+ HLOOKUP(AI3,'BALANCE SHEET'!$C$3:$AM$258, 103, FALSE)+ HLOOKUP(AI3,'BALANCE SHEET'!$C$3:$AM$258, 104, FALSE)+ HLOOKUP(AI3,'BALANCE SHEET'!$C$3:$AM$258, 105, FALSE)+ HLOOKUP(AI3,'BALANCE SHEET'!$C$3:$AM$258, 106, FALSE) + + HLOOKUP(AI3,'BALANCE SHEET'!$C$3:$AM$258, 107, FALSE) + HLOOKUP(AI3,'BALANCE SHEET'!$C$3:$AM$258, 112, FALSE)+ HLOOKUP(AI3,'BALANCE SHEET'!$C$3:$AM$258, 113, FALSE)+ HLOOKUP(AI3,'BALANCE SHEET'!$C$3:$AM$258, 114, FALSE)+ HLOOKUP(AI3,'BALANCE SHEET'!$C$3:$AM$258, 115, FALSE)+ HLOOKUP(AI3,'BALANCE SHEET'!$C$3:$AM$258, 117, FALSE)+ HLOOKUP(AI3,'BALANCE SHEET'!$C$3:$AM$258, 120, FALSE)+ HLOOKUP(AI3,'BALANCE SHEET'!$C$3:$AM$258, 121, FALSE)+ HLOOKUP(AI3,'BALANCE SHEET'!$C$3:$AM$258, 122, FALSE), 0)</f>
        <v/>
      </c>
      <c r="AJ9" s="149">
        <f>IFERROR(HLOOKUP(AJ3,'BALANCE SHEET'!$C$3:$AM$258, 5, FALSE) + HLOOKUP(AJ3,'BALANCE SHEET'!$C$3:$AM$258, 19, FALSE) + HLOOKUP(AJ3,'BALANCE SHEET'!$C$3:$AM$258, 23, FALSE) + HLOOKUP(AJ3,'BALANCE SHEET'!$C$3:$AM$258, 24, FALSE) + HLOOKUP(AJ3,'BALANCE SHEET'!$C$3:$AM$258, 29, FALSE) + HLOOKUP(AJ3,'BALANCE SHEET'!$C$3:$AM$258, 31, FALSE) + HLOOKUP(AJ3,'BALANCE SHEET'!$C$3:$AM$258, 35, FALSE)+ HLOOKUP(AJ3,'BALANCE SHEET'!$C$3:$AM$258, 39, FALSE) + HLOOKUP(AJ3,'BALANCE SHEET'!$C$3:$AM$258, 49, FALSE) + HLOOKUP(AJ3,'BALANCE SHEET'!$C$3:$AM$258, 89, FALSE) + HLOOKUP(AJ3,'BALANCE SHEET'!$C$3:$AM$258, 98, FALSE) + HLOOKUP(AJ3,'BALANCE SHEET'!$C$3:$AM$258, 100, FALSE)+ HLOOKUP(AJ3,'BALANCE SHEET'!$C$3:$AM$258, 101, FALSE)+ HLOOKUP(AJ3,'BALANCE SHEET'!$C$3:$AM$258, 102, FALSE)+ HLOOKUP(AJ3,'BALANCE SHEET'!$C$3:$AM$258, 103, FALSE)+ HLOOKUP(AJ3,'BALANCE SHEET'!$C$3:$AM$258, 104, FALSE)+ HLOOKUP(AJ3,'BALANCE SHEET'!$C$3:$AM$258, 105, FALSE)+ HLOOKUP(AJ3,'BALANCE SHEET'!$C$3:$AM$258, 106, FALSE) + + HLOOKUP(AJ3,'BALANCE SHEET'!$C$3:$AM$258, 107, FALSE) + HLOOKUP(AJ3,'BALANCE SHEET'!$C$3:$AM$258, 112, FALSE)+ HLOOKUP(AJ3,'BALANCE SHEET'!$C$3:$AM$258, 113, FALSE)+ HLOOKUP(AJ3,'BALANCE SHEET'!$C$3:$AM$258, 114, FALSE)+ HLOOKUP(AJ3,'BALANCE SHEET'!$C$3:$AM$258, 115, FALSE)+ HLOOKUP(AJ3,'BALANCE SHEET'!$C$3:$AM$258, 117, FALSE)+ HLOOKUP(AJ3,'BALANCE SHEET'!$C$3:$AM$258, 120, FALSE)+ HLOOKUP(AJ3,'BALANCE SHEET'!$C$3:$AM$258, 121, FALSE)+ HLOOKUP(AJ3,'BALANCE SHEET'!$C$3:$AM$258, 122, FALSE), 0)</f>
        <v/>
      </c>
      <c r="AK9" s="149">
        <f>IFERROR(HLOOKUP(AK3,'BALANCE SHEET'!$C$3:$AM$258, 5, FALSE) + HLOOKUP(AK3,'BALANCE SHEET'!$C$3:$AM$258, 19, FALSE) + HLOOKUP(AK3,'BALANCE SHEET'!$C$3:$AM$258, 23, FALSE) + HLOOKUP(AK3,'BALANCE SHEET'!$C$3:$AM$258, 24, FALSE) + HLOOKUP(AK3,'BALANCE SHEET'!$C$3:$AM$258, 29, FALSE) + HLOOKUP(AK3,'BALANCE SHEET'!$C$3:$AM$258, 31, FALSE) + HLOOKUP(AK3,'BALANCE SHEET'!$C$3:$AM$258, 35, FALSE)+ HLOOKUP(AK3,'BALANCE SHEET'!$C$3:$AM$258, 39, FALSE) + HLOOKUP(AK3,'BALANCE SHEET'!$C$3:$AM$258, 49, FALSE) + HLOOKUP(AK3,'BALANCE SHEET'!$C$3:$AM$258, 89, FALSE) + HLOOKUP(AK3,'BALANCE SHEET'!$C$3:$AM$258, 98, FALSE) + HLOOKUP(AK3,'BALANCE SHEET'!$C$3:$AM$258, 100, FALSE)+ HLOOKUP(AK3,'BALANCE SHEET'!$C$3:$AM$258, 101, FALSE)+ HLOOKUP(AK3,'BALANCE SHEET'!$C$3:$AM$258, 102, FALSE)+ HLOOKUP(AK3,'BALANCE SHEET'!$C$3:$AM$258, 103, FALSE)+ HLOOKUP(AK3,'BALANCE SHEET'!$C$3:$AM$258, 104, FALSE)+ HLOOKUP(AK3,'BALANCE SHEET'!$C$3:$AM$258, 105, FALSE)+ HLOOKUP(AK3,'BALANCE SHEET'!$C$3:$AM$258, 106, FALSE) + + HLOOKUP(AK3,'BALANCE SHEET'!$C$3:$AM$258, 107, FALSE) + HLOOKUP(AK3,'BALANCE SHEET'!$C$3:$AM$258, 112, FALSE)+ HLOOKUP(AK3,'BALANCE SHEET'!$C$3:$AM$258, 113, FALSE)+ HLOOKUP(AK3,'BALANCE SHEET'!$C$3:$AM$258, 114, FALSE)+ HLOOKUP(AK3,'BALANCE SHEET'!$C$3:$AM$258, 115, FALSE)+ HLOOKUP(AK3,'BALANCE SHEET'!$C$3:$AM$258, 117, FALSE)+ HLOOKUP(AK3,'BALANCE SHEET'!$C$3:$AM$258, 120, FALSE)+ HLOOKUP(AK3,'BALANCE SHEET'!$C$3:$AM$258, 121, FALSE)+ HLOOKUP(AK3,'BALANCE SHEET'!$C$3:$AM$258, 122, FALSE), 0)</f>
        <v/>
      </c>
      <c r="AL9" s="149">
        <f>IFERROR(HLOOKUP(AL3,'BALANCE SHEET'!$C$3:$AM$258, 5, FALSE) + HLOOKUP(AL3,'BALANCE SHEET'!$C$3:$AM$258, 19, FALSE) + HLOOKUP(AL3,'BALANCE SHEET'!$C$3:$AM$258, 23, FALSE) + HLOOKUP(AL3,'BALANCE SHEET'!$C$3:$AM$258, 24, FALSE) + HLOOKUP(AL3,'BALANCE SHEET'!$C$3:$AM$258, 29, FALSE) + HLOOKUP(AL3,'BALANCE SHEET'!$C$3:$AM$258, 31, FALSE) + HLOOKUP(AL3,'BALANCE SHEET'!$C$3:$AM$258, 35, FALSE)+ HLOOKUP(AL3,'BALANCE SHEET'!$C$3:$AM$258, 39, FALSE) + HLOOKUP(AL3,'BALANCE SHEET'!$C$3:$AM$258, 49, FALSE) + HLOOKUP(AL3,'BALANCE SHEET'!$C$3:$AM$258, 89, FALSE) + HLOOKUP(AL3,'BALANCE SHEET'!$C$3:$AM$258, 98, FALSE) + HLOOKUP(AL3,'BALANCE SHEET'!$C$3:$AM$258, 100, FALSE)+ HLOOKUP(AL3,'BALANCE SHEET'!$C$3:$AM$258, 101, FALSE)+ HLOOKUP(AL3,'BALANCE SHEET'!$C$3:$AM$258, 102, FALSE)+ HLOOKUP(AL3,'BALANCE SHEET'!$C$3:$AM$258, 103, FALSE)+ HLOOKUP(AL3,'BALANCE SHEET'!$C$3:$AM$258, 104, FALSE)+ HLOOKUP(AL3,'BALANCE SHEET'!$C$3:$AM$258, 105, FALSE)+ HLOOKUP(AL3,'BALANCE SHEET'!$C$3:$AM$258, 106, FALSE) + + HLOOKUP(AL3,'BALANCE SHEET'!$C$3:$AM$258, 107, FALSE) + HLOOKUP(AL3,'BALANCE SHEET'!$C$3:$AM$258, 112, FALSE)+ HLOOKUP(AL3,'BALANCE SHEET'!$C$3:$AM$258, 113, FALSE)+ HLOOKUP(AL3,'BALANCE SHEET'!$C$3:$AM$258, 114, FALSE)+ HLOOKUP(AL3,'BALANCE SHEET'!$C$3:$AM$258, 115, FALSE)+ HLOOKUP(AL3,'BALANCE SHEET'!$C$3:$AM$258, 117, FALSE)+ HLOOKUP(AL3,'BALANCE SHEET'!$C$3:$AM$258, 120, FALSE)+ HLOOKUP(AL3,'BALANCE SHEET'!$C$3:$AM$258, 121, FALSE)+ HLOOKUP(AL3,'BALANCE SHEET'!$C$3:$AM$258, 122, FALSE), 0)</f>
        <v/>
      </c>
      <c r="AM9" s="149">
        <f>IFERROR(HLOOKUP(AM3,'BALANCE SHEET'!$C$3:$AM$258, 5, FALSE) + HLOOKUP(AM3,'BALANCE SHEET'!$C$3:$AM$258, 19, FALSE) + HLOOKUP(AM3,'BALANCE SHEET'!$C$3:$AM$258, 23, FALSE) + HLOOKUP(AM3,'BALANCE SHEET'!$C$3:$AM$258, 24, FALSE) + HLOOKUP(AM3,'BALANCE SHEET'!$C$3:$AM$258, 29, FALSE) + HLOOKUP(AM3,'BALANCE SHEET'!$C$3:$AM$258, 31, FALSE) + HLOOKUP(AM3,'BALANCE SHEET'!$C$3:$AM$258, 35, FALSE)+ HLOOKUP(AM3,'BALANCE SHEET'!$C$3:$AM$258, 39, FALSE) + HLOOKUP(AM3,'BALANCE SHEET'!$C$3:$AM$258, 49, FALSE) + HLOOKUP(AM3,'BALANCE SHEET'!$C$3:$AM$258, 89, FALSE) + HLOOKUP(AM3,'BALANCE SHEET'!$C$3:$AM$258, 98, FALSE) + HLOOKUP(AM3,'BALANCE SHEET'!$C$3:$AM$258, 100, FALSE)+ HLOOKUP(AM3,'BALANCE SHEET'!$C$3:$AM$258, 101, FALSE)+ HLOOKUP(AM3,'BALANCE SHEET'!$C$3:$AM$258, 102, FALSE)+ HLOOKUP(AM3,'BALANCE SHEET'!$C$3:$AM$258, 103, FALSE)+ HLOOKUP(AM3,'BALANCE SHEET'!$C$3:$AM$258, 104, FALSE)+ HLOOKUP(AM3,'BALANCE SHEET'!$C$3:$AM$258, 105, FALSE)+ HLOOKUP(AM3,'BALANCE SHEET'!$C$3:$AM$258, 106, FALSE) + + HLOOKUP(AM3,'BALANCE SHEET'!$C$3:$AM$258, 107, FALSE) + HLOOKUP(AM3,'BALANCE SHEET'!$C$3:$AM$258, 112, FALSE)+ HLOOKUP(AM3,'BALANCE SHEET'!$C$3:$AM$258, 113, FALSE)+ HLOOKUP(AM3,'BALANCE SHEET'!$C$3:$AM$258, 114, FALSE)+ HLOOKUP(AM3,'BALANCE SHEET'!$C$3:$AM$258, 115, FALSE)+ HLOOKUP(AM3,'BALANCE SHEET'!$C$3:$AM$258, 117, FALSE)+ HLOOKUP(AM3,'BALANCE SHEET'!$C$3:$AM$258, 120, FALSE)+ HLOOKUP(AM3,'BALANCE SHEET'!$C$3:$AM$258, 121, FALSE)+ HLOOKUP(AM3,'BALANCE SHEET'!$C$3:$AM$258, 122, FALSE), 0)</f>
        <v/>
      </c>
    </row>
    <row r="10" ht="20" customHeight="1" s="173" thickBot="1">
      <c r="A10" s="163" t="inlineStr">
        <is>
          <t>Total Asset Sum</t>
        </is>
      </c>
      <c r="C10" s="149">
        <f>SUM(C5:C9)</f>
        <v/>
      </c>
      <c r="D10" s="149">
        <f>SUM(D5:D9)</f>
        <v/>
      </c>
      <c r="E10" s="149">
        <f>SUM(E5:E9)</f>
        <v/>
      </c>
      <c r="F10" s="149">
        <f>SUM(F5:F9)</f>
        <v/>
      </c>
      <c r="G10" s="149">
        <f>SUM(G5:G9)</f>
        <v/>
      </c>
      <c r="H10" s="149">
        <f>SUM(H5:H9)</f>
        <v/>
      </c>
      <c r="I10" s="149">
        <f>SUM(I5:I9)</f>
        <v/>
      </c>
      <c r="J10" s="149">
        <f>SUM(J5:J9)</f>
        <v/>
      </c>
      <c r="K10" s="149">
        <f>SUM(K5:K9)</f>
        <v/>
      </c>
      <c r="L10" s="149">
        <f>SUM(L5:L9)</f>
        <v/>
      </c>
      <c r="M10" s="149">
        <f>SUM(M5:M9)</f>
        <v/>
      </c>
      <c r="N10" s="149">
        <f>SUM(N5:N9)</f>
        <v/>
      </c>
      <c r="O10" s="149">
        <f>SUM(O5:O9)</f>
        <v/>
      </c>
      <c r="P10" s="149">
        <f>SUM(P5:P9)</f>
        <v/>
      </c>
      <c r="Q10" s="149">
        <f>SUM(Q5:Q9)</f>
        <v/>
      </c>
      <c r="R10" s="149">
        <f>SUM(R5:R9)</f>
        <v/>
      </c>
      <c r="S10" s="149">
        <f>SUM(S5:S9)</f>
        <v/>
      </c>
      <c r="T10" s="149">
        <f>SUM(T5:T9)</f>
        <v/>
      </c>
      <c r="U10" s="149">
        <f>SUM(U5:U9)</f>
        <v/>
      </c>
      <c r="V10" s="149">
        <f>SUM(V5:V9)</f>
        <v/>
      </c>
      <c r="W10" s="149">
        <f>SUM(W5:W9)</f>
        <v/>
      </c>
      <c r="X10" s="149">
        <f>SUM(X5:X9)</f>
        <v/>
      </c>
      <c r="Y10" s="149">
        <f>SUM(Y5:Y9)</f>
        <v/>
      </c>
      <c r="Z10" s="149">
        <f>SUM(Z5:Z9)</f>
        <v/>
      </c>
      <c r="AA10" s="149">
        <f>SUM(AA5:AA9)</f>
        <v/>
      </c>
      <c r="AB10" s="149">
        <f>SUM(AB5:AB9)</f>
        <v/>
      </c>
      <c r="AC10" s="149">
        <f>SUM(AC5:AC9)</f>
        <v/>
      </c>
      <c r="AD10" s="149">
        <f>SUM(AD5:AD9)</f>
        <v/>
      </c>
      <c r="AE10" s="149">
        <f>SUM(AE5:AE9)</f>
        <v/>
      </c>
      <c r="AF10" s="149">
        <f>SUM(AF5:AF9)</f>
        <v/>
      </c>
      <c r="AG10" s="149">
        <f>SUM(AG5:AG9)</f>
        <v/>
      </c>
      <c r="AH10" s="149">
        <f>SUM(AH5:AH9)</f>
        <v/>
      </c>
      <c r="AI10" s="149">
        <f>SUM(AI5:AI9)</f>
        <v/>
      </c>
      <c r="AJ10" s="149">
        <f>SUM(AJ5:AJ9)</f>
        <v/>
      </c>
      <c r="AK10" s="149">
        <f>SUM(AK5:AK9)</f>
        <v/>
      </c>
      <c r="AL10" s="149">
        <f>SUM(AL5:AL9)</f>
        <v/>
      </c>
      <c r="AM10" s="149">
        <f>SUM(AM5:AM9)</f>
        <v/>
      </c>
    </row>
    <row r="11" ht="20" customHeight="1" s="173" thickBot="1">
      <c r="A11" s="163" t="inlineStr">
        <is>
          <t>Total Asset Check</t>
        </is>
      </c>
      <c r="C11" s="149">
        <f>IFERROR(HLOOKUP(C3,'BALANCE SHEET'!$C$3:$AM$258, 123, FALSE), 0)</f>
        <v/>
      </c>
      <c r="D11" s="149">
        <f>IFERROR(HLOOKUP(D3,'BALANCE SHEET'!$C$3:$AM$258, 123, FALSE), 0)</f>
        <v/>
      </c>
      <c r="E11" s="149">
        <f>IFERROR(HLOOKUP(E3,'BALANCE SHEET'!$C$3:$AM$258, 123, FALSE), 0)</f>
        <v/>
      </c>
      <c r="F11" s="149">
        <f>IFERROR(HLOOKUP(F3,'BALANCE SHEET'!$C$3:$AM$258, 123, FALSE), 0)</f>
        <v/>
      </c>
      <c r="G11" s="149">
        <f>IFERROR(HLOOKUP(G3,'BALANCE SHEET'!$C$3:$AM$258, 123, FALSE), 0)</f>
        <v/>
      </c>
      <c r="H11" s="149">
        <f>IFERROR(HLOOKUP(H3,'BALANCE SHEET'!$C$3:$AM$258, 123, FALSE), 0)</f>
        <v/>
      </c>
      <c r="I11" s="149">
        <f>IFERROR(HLOOKUP(I3,'BALANCE SHEET'!$C$3:$AM$258, 123, FALSE), 0)</f>
        <v/>
      </c>
      <c r="J11" s="149">
        <f>IFERROR(HLOOKUP(J3,'BALANCE SHEET'!$C$3:$AM$258, 123, FALSE), 0)</f>
        <v/>
      </c>
      <c r="K11" s="149">
        <f>IFERROR(HLOOKUP(K3,'BALANCE SHEET'!$C$3:$AM$258, 123, FALSE), 0)</f>
        <v/>
      </c>
      <c r="L11" s="149">
        <f>IFERROR(HLOOKUP(L3,'BALANCE SHEET'!$C$3:$AM$258, 123, FALSE), 0)</f>
        <v/>
      </c>
      <c r="M11" s="149">
        <f>IFERROR(HLOOKUP(M3,'BALANCE SHEET'!$C$3:$AM$258, 123, FALSE), 0)</f>
        <v/>
      </c>
      <c r="N11" s="149">
        <f>IFERROR(HLOOKUP(N3,'BALANCE SHEET'!$C$3:$AM$258, 123, FALSE), 0)</f>
        <v/>
      </c>
      <c r="O11" s="149">
        <f>IFERROR(HLOOKUP(O3,'BALANCE SHEET'!$C$3:$AM$258, 123, FALSE), 0)</f>
        <v/>
      </c>
      <c r="P11" s="149">
        <f>IFERROR(HLOOKUP(P3,'BALANCE SHEET'!$C$3:$AM$258, 123, FALSE), 0)</f>
        <v/>
      </c>
      <c r="Q11" s="149">
        <f>IFERROR(HLOOKUP(Q3,'BALANCE SHEET'!$C$3:$AM$258, 123, FALSE), 0)</f>
        <v/>
      </c>
      <c r="R11" s="149">
        <f>IFERROR(HLOOKUP(R3,'BALANCE SHEET'!$C$3:$AM$258, 123, FALSE), 0)</f>
        <v/>
      </c>
      <c r="S11" s="149">
        <f>IFERROR(HLOOKUP(S3,'BALANCE SHEET'!$C$3:$AM$258, 123, FALSE), 0)</f>
        <v/>
      </c>
      <c r="T11" s="149">
        <f>IFERROR(HLOOKUP(T3,'BALANCE SHEET'!$C$3:$AM$258, 123, FALSE), 0)</f>
        <v/>
      </c>
      <c r="U11" s="149">
        <f>IFERROR(HLOOKUP(U3,'BALANCE SHEET'!$C$3:$AM$258, 123, FALSE), 0)</f>
        <v/>
      </c>
      <c r="V11" s="149">
        <f>IFERROR(HLOOKUP(V3,'BALANCE SHEET'!$C$3:$AM$258, 123, FALSE), 0)</f>
        <v/>
      </c>
      <c r="W11" s="149">
        <f>IFERROR(HLOOKUP(W3,'BALANCE SHEET'!$C$3:$AM$258, 123, FALSE), 0)</f>
        <v/>
      </c>
      <c r="X11" s="149">
        <f>IFERROR(HLOOKUP(X3,'BALANCE SHEET'!$C$3:$AM$258, 123, FALSE), 0)</f>
        <v/>
      </c>
      <c r="Y11" s="149">
        <f>IFERROR(HLOOKUP(Y3,'BALANCE SHEET'!$C$3:$AM$258, 123, FALSE), 0)</f>
        <v/>
      </c>
      <c r="Z11" s="149">
        <f>IFERROR(HLOOKUP(Z3,'BALANCE SHEET'!$C$3:$AM$258, 123, FALSE), 0)</f>
        <v/>
      </c>
      <c r="AA11" s="149">
        <f>IFERROR(HLOOKUP(AA3,'BALANCE SHEET'!$C$3:$AM$258, 123, FALSE), 0)</f>
        <v/>
      </c>
      <c r="AB11" s="149">
        <f>IFERROR(HLOOKUP(AB3,'BALANCE SHEET'!$C$3:$AM$258, 123, FALSE), 0)</f>
        <v/>
      </c>
      <c r="AC11" s="149">
        <f>IFERROR(HLOOKUP(AC3,'BALANCE SHEET'!$C$3:$AM$258, 123, FALSE), 0)</f>
        <v/>
      </c>
      <c r="AD11" s="149">
        <f>IFERROR(HLOOKUP(AD3,'BALANCE SHEET'!$C$3:$AM$258, 123, FALSE), 0)</f>
        <v/>
      </c>
      <c r="AE11" s="149">
        <f>IFERROR(HLOOKUP(AE3,'BALANCE SHEET'!$C$3:$AM$258, 123, FALSE), 0)</f>
        <v/>
      </c>
      <c r="AF11" s="149">
        <f>IFERROR(HLOOKUP(AF3,'BALANCE SHEET'!$C$3:$AM$258, 123, FALSE), 0)</f>
        <v/>
      </c>
      <c r="AG11" s="149">
        <f>IFERROR(HLOOKUP(AG3,'BALANCE SHEET'!$C$3:$AM$258, 123, FALSE), 0)</f>
        <v/>
      </c>
      <c r="AH11" s="149">
        <f>IFERROR(HLOOKUP(AH3,'BALANCE SHEET'!$C$3:$AM$258, 123, FALSE), 0)</f>
        <v/>
      </c>
      <c r="AI11" s="149">
        <f>IFERROR(HLOOKUP(AI3,'BALANCE SHEET'!$C$3:$AM$258, 123, FALSE), 0)</f>
        <v/>
      </c>
      <c r="AJ11" s="149">
        <f>IFERROR(HLOOKUP(AJ3,'BALANCE SHEET'!$C$3:$AM$258, 123, FALSE), 0)</f>
        <v/>
      </c>
      <c r="AK11" s="149">
        <f>IFERROR(HLOOKUP(AK3,'BALANCE SHEET'!$C$3:$AM$258, 123, FALSE), 0)</f>
        <v/>
      </c>
      <c r="AL11" s="149">
        <f>IFERROR(HLOOKUP(AL3,'BALANCE SHEET'!$C$3:$AM$258, 123, FALSE), 0)</f>
        <v/>
      </c>
      <c r="AM11" s="149">
        <f>IFERROR(HLOOKUP(AM3,'BALANCE SHEET'!$C$3:$AM$258, 123, FALSE), 0)</f>
        <v/>
      </c>
    </row>
    <row r="12" ht="20" customHeight="1" s="173" thickBot="1">
      <c r="A12" s="159" t="inlineStr">
        <is>
          <t>Percentage</t>
        </is>
      </c>
      <c r="C12" s="34" t="n"/>
      <c r="D12" s="34" t="n"/>
      <c r="E12" s="34" t="n"/>
      <c r="F12" s="34" t="n"/>
      <c r="G12" s="34" t="n"/>
      <c r="H12" s="34" t="n"/>
      <c r="I12" s="34" t="n"/>
      <c r="J12" s="34" t="n"/>
      <c r="K12" s="34" t="n"/>
      <c r="L12" s="34" t="n"/>
      <c r="M12" s="34" t="n"/>
      <c r="N12" s="34" t="n"/>
      <c r="O12" s="34" t="n"/>
      <c r="P12" s="34" t="n"/>
      <c r="Q12" s="34" t="n"/>
      <c r="R12" s="34" t="n"/>
      <c r="S12" s="34" t="n"/>
      <c r="T12" s="34" t="n"/>
      <c r="U12" s="34" t="n"/>
      <c r="V12" s="34" t="n"/>
      <c r="W12" s="34" t="n"/>
      <c r="X12" s="34" t="n"/>
      <c r="Y12" s="34" t="n"/>
      <c r="Z12" s="34" t="n"/>
      <c r="AA12" s="34" t="n"/>
      <c r="AB12" s="34" t="n"/>
      <c r="AC12" s="34" t="n"/>
      <c r="AD12" s="34" t="n"/>
      <c r="AE12" s="34" t="n"/>
      <c r="AF12" s="34" t="n"/>
      <c r="AG12" s="34" t="n"/>
      <c r="AH12" s="34" t="n"/>
      <c r="AI12" s="34" t="n"/>
      <c r="AJ12" s="34" t="n"/>
      <c r="AK12" s="34" t="n"/>
      <c r="AL12" s="34" t="n"/>
      <c r="AM12" s="34" t="n"/>
    </row>
    <row r="13" ht="20" customHeight="1" s="173">
      <c r="A13" s="160" t="inlineStr">
        <is>
          <t>Cash</t>
        </is>
      </c>
      <c r="C13" s="164">
        <f>IFERROR(C5/C$10, 0)</f>
        <v/>
      </c>
      <c r="D13" s="164">
        <f>IFERROR(D5/D$10, 0)</f>
        <v/>
      </c>
      <c r="E13" s="164">
        <f>IFERROR(E5/E$10, 0)</f>
        <v/>
      </c>
      <c r="F13" s="164">
        <f>IFERROR(F5/F$10, 0)</f>
        <v/>
      </c>
      <c r="G13" s="164">
        <f>IFERROR(G5/G$10, 0)</f>
        <v/>
      </c>
      <c r="H13" s="164">
        <f>IFERROR(H5/H$10, 0)</f>
        <v/>
      </c>
      <c r="I13" s="164">
        <f>IFERROR(I5/I$10, 0)</f>
        <v/>
      </c>
      <c r="J13" s="164">
        <f>IFERROR(J5/J$10, 0)</f>
        <v/>
      </c>
      <c r="K13" s="164">
        <f>IFERROR(K5/K$10, 0)</f>
        <v/>
      </c>
      <c r="L13" s="164">
        <f>IFERROR(L5/L$10, 0)</f>
        <v/>
      </c>
      <c r="M13" s="164">
        <f>IFERROR(M5/M$10, 0)</f>
        <v/>
      </c>
      <c r="N13" s="164">
        <f>IFERROR(N5/N$10, 0)</f>
        <v/>
      </c>
      <c r="O13" s="164">
        <f>IFERROR(O5/O$10, 0)</f>
        <v/>
      </c>
      <c r="P13" s="164">
        <f>IFERROR(P5/P$10, 0)</f>
        <v/>
      </c>
      <c r="Q13" s="164">
        <f>IFERROR(Q5/Q$10, 0)</f>
        <v/>
      </c>
      <c r="R13" s="164">
        <f>IFERROR(R5/R$10, 0)</f>
        <v/>
      </c>
      <c r="S13" s="164">
        <f>IFERROR(S5/S$10, 0)</f>
        <v/>
      </c>
      <c r="T13" s="164">
        <f>IFERROR(T5/T$10, 0)</f>
        <v/>
      </c>
      <c r="U13" s="164">
        <f>IFERROR(U5/U$10, 0)</f>
        <v/>
      </c>
      <c r="V13" s="164">
        <f>IFERROR(V5/V$10, 0)</f>
        <v/>
      </c>
      <c r="W13" s="164">
        <f>IFERROR(W5/W$10, 0)</f>
        <v/>
      </c>
      <c r="X13" s="164">
        <f>IFERROR(X5/X$10, 0)</f>
        <v/>
      </c>
      <c r="Y13" s="164">
        <f>IFERROR(Y5/Y$10, 0)</f>
        <v/>
      </c>
      <c r="Z13" s="164">
        <f>IFERROR(Z5/Z$10, 0)</f>
        <v/>
      </c>
      <c r="AA13" s="164">
        <f>IFERROR(AA5/AA$10, 0)</f>
        <v/>
      </c>
      <c r="AB13" s="164">
        <f>IFERROR(AB5/AB$10, 0)</f>
        <v/>
      </c>
      <c r="AC13" s="164">
        <f>IFERROR(AC5/AC$10, 0)</f>
        <v/>
      </c>
      <c r="AD13" s="164">
        <f>IFERROR(AD5/AD$10, 0)</f>
        <v/>
      </c>
      <c r="AE13" s="164">
        <f>IFERROR(AE5/AE$10, 0)</f>
        <v/>
      </c>
      <c r="AF13" s="164">
        <f>IFERROR(AF5/AF$10, 0)</f>
        <v/>
      </c>
      <c r="AG13" s="164">
        <f>IFERROR(AG5/AG$10, 0)</f>
        <v/>
      </c>
      <c r="AH13" s="164">
        <f>IFERROR(AH5/AH$10, 0)</f>
        <v/>
      </c>
      <c r="AI13" s="164">
        <f>IFERROR(AI5/AI$10, 0)</f>
        <v/>
      </c>
      <c r="AJ13" s="164">
        <f>IFERROR(AJ5/AJ$10, 0)</f>
        <v/>
      </c>
      <c r="AK13" s="164">
        <f>IFERROR(AK5/AK$10, 0)</f>
        <v/>
      </c>
      <c r="AL13" s="164">
        <f>IFERROR(AL5/AL$10, 0)</f>
        <v/>
      </c>
      <c r="AM13" s="164">
        <f>IFERROR(AM5/AM$10, 0)</f>
        <v/>
      </c>
    </row>
    <row r="14" ht="20" customHeight="1" s="173">
      <c r="A14" s="160" t="inlineStr">
        <is>
          <t>Credit</t>
        </is>
      </c>
      <c r="C14" s="164">
        <f>IFERROR(C6/C$10, 0)</f>
        <v/>
      </c>
      <c r="D14" s="164">
        <f>IFERROR(D6/D$10, 0)</f>
        <v/>
      </c>
      <c r="E14" s="164">
        <f>IFERROR(E6/E$10, 0)</f>
        <v/>
      </c>
      <c r="F14" s="164">
        <f>IFERROR(F6/F$10, 0)</f>
        <v/>
      </c>
      <c r="G14" s="164">
        <f>IFERROR(G6/G$10, 0)</f>
        <v/>
      </c>
      <c r="H14" s="164">
        <f>IFERROR(H6/H$10, 0)</f>
        <v/>
      </c>
      <c r="I14" s="164">
        <f>IFERROR(I6/I$10, 0)</f>
        <v/>
      </c>
      <c r="J14" s="164">
        <f>IFERROR(J6/J$10, 0)</f>
        <v/>
      </c>
      <c r="K14" s="164">
        <f>IFERROR(K6/K$10, 0)</f>
        <v/>
      </c>
      <c r="L14" s="164">
        <f>IFERROR(L6/L$10, 0)</f>
        <v/>
      </c>
      <c r="M14" s="164">
        <f>IFERROR(M6/M$10, 0)</f>
        <v/>
      </c>
      <c r="N14" s="164">
        <f>IFERROR(N6/N$10, 0)</f>
        <v/>
      </c>
      <c r="O14" s="164">
        <f>IFERROR(O6/O$10, 0)</f>
        <v/>
      </c>
      <c r="P14" s="164">
        <f>IFERROR(P6/P$10, 0)</f>
        <v/>
      </c>
      <c r="Q14" s="164">
        <f>IFERROR(Q6/Q$10, 0)</f>
        <v/>
      </c>
      <c r="R14" s="164">
        <f>IFERROR(R6/R$10, 0)</f>
        <v/>
      </c>
      <c r="S14" s="164">
        <f>IFERROR(S6/S$10, 0)</f>
        <v/>
      </c>
      <c r="T14" s="164">
        <f>IFERROR(T6/T$10, 0)</f>
        <v/>
      </c>
      <c r="U14" s="164">
        <f>IFERROR(U6/U$10, 0)</f>
        <v/>
      </c>
      <c r="V14" s="164">
        <f>IFERROR(V6/V$10, 0)</f>
        <v/>
      </c>
      <c r="W14" s="164">
        <f>IFERROR(W6/W$10, 0)</f>
        <v/>
      </c>
      <c r="X14" s="164">
        <f>IFERROR(X6/X$10, 0)</f>
        <v/>
      </c>
      <c r="Y14" s="164">
        <f>IFERROR(Y6/Y$10, 0)</f>
        <v/>
      </c>
      <c r="Z14" s="164">
        <f>IFERROR(Z6/Z$10, 0)</f>
        <v/>
      </c>
      <c r="AA14" s="164">
        <f>IFERROR(AA6/AA$10, 0)</f>
        <v/>
      </c>
      <c r="AB14" s="164">
        <f>IFERROR(AB6/AB$10, 0)</f>
        <v/>
      </c>
      <c r="AC14" s="164">
        <f>IFERROR(AC6/AC$10, 0)</f>
        <v/>
      </c>
      <c r="AD14" s="164">
        <f>IFERROR(AD6/AD$10, 0)</f>
        <v/>
      </c>
      <c r="AE14" s="164">
        <f>IFERROR(AE6/AE$10, 0)</f>
        <v/>
      </c>
      <c r="AF14" s="164">
        <f>IFERROR(AF6/AF$10, 0)</f>
        <v/>
      </c>
      <c r="AG14" s="164">
        <f>IFERROR(AG6/AG$10, 0)</f>
        <v/>
      </c>
      <c r="AH14" s="164">
        <f>IFERROR(AH6/AH$10, 0)</f>
        <v/>
      </c>
      <c r="AI14" s="164">
        <f>IFERROR(AI6/AI$10, 0)</f>
        <v/>
      </c>
      <c r="AJ14" s="164">
        <f>IFERROR(AJ6/AJ$10, 0)</f>
        <v/>
      </c>
      <c r="AK14" s="164">
        <f>IFERROR(AK6/AK$10, 0)</f>
        <v/>
      </c>
      <c r="AL14" s="164">
        <f>IFERROR(AL6/AL$10, 0)</f>
        <v/>
      </c>
      <c r="AM14" s="164">
        <f>IFERROR(AM6/AM$10, 0)</f>
        <v/>
      </c>
    </row>
    <row r="15" ht="20" customHeight="1" s="173">
      <c r="A15" s="161" t="inlineStr">
        <is>
          <t>PPE</t>
        </is>
      </c>
      <c r="C15" s="164">
        <f>IFERROR(C7/C$10, 0)</f>
        <v/>
      </c>
      <c r="D15" s="164">
        <f>IFERROR(D7/D$10, 0)</f>
        <v/>
      </c>
      <c r="E15" s="164">
        <f>IFERROR(E7/E$10, 0)</f>
        <v/>
      </c>
      <c r="F15" s="164">
        <f>IFERROR(F7/F$10, 0)</f>
        <v/>
      </c>
      <c r="G15" s="164">
        <f>IFERROR(G7/G$10, 0)</f>
        <v/>
      </c>
      <c r="H15" s="164">
        <f>IFERROR(H7/H$10, 0)</f>
        <v/>
      </c>
      <c r="I15" s="164">
        <f>IFERROR(I7/I$10, 0)</f>
        <v/>
      </c>
      <c r="J15" s="164">
        <f>IFERROR(J7/J$10, 0)</f>
        <v/>
      </c>
      <c r="K15" s="164">
        <f>IFERROR(K7/K$10, 0)</f>
        <v/>
      </c>
      <c r="L15" s="164">
        <f>IFERROR(L7/L$10, 0)</f>
        <v/>
      </c>
      <c r="M15" s="164">
        <f>IFERROR(M7/M$10, 0)</f>
        <v/>
      </c>
      <c r="N15" s="164">
        <f>IFERROR(N7/N$10, 0)</f>
        <v/>
      </c>
      <c r="O15" s="164">
        <f>IFERROR(O7/O$10, 0)</f>
        <v/>
      </c>
      <c r="P15" s="164">
        <f>IFERROR(P7/P$10, 0)</f>
        <v/>
      </c>
      <c r="Q15" s="164">
        <f>IFERROR(Q7/Q$10, 0)</f>
        <v/>
      </c>
      <c r="R15" s="164">
        <f>IFERROR(R7/R$10, 0)</f>
        <v/>
      </c>
      <c r="S15" s="164">
        <f>IFERROR(S7/S$10, 0)</f>
        <v/>
      </c>
      <c r="T15" s="164">
        <f>IFERROR(T7/T$10, 0)</f>
        <v/>
      </c>
      <c r="U15" s="164">
        <f>IFERROR(U7/U$10, 0)</f>
        <v/>
      </c>
      <c r="V15" s="164">
        <f>IFERROR(V7/V$10, 0)</f>
        <v/>
      </c>
      <c r="W15" s="164">
        <f>IFERROR(W7/W$10, 0)</f>
        <v/>
      </c>
      <c r="X15" s="164">
        <f>IFERROR(X7/X$10, 0)</f>
        <v/>
      </c>
      <c r="Y15" s="164">
        <f>IFERROR(Y7/Y$10, 0)</f>
        <v/>
      </c>
      <c r="Z15" s="164">
        <f>IFERROR(Z7/Z$10, 0)</f>
        <v/>
      </c>
      <c r="AA15" s="164">
        <f>IFERROR(AA7/AA$10, 0)</f>
        <v/>
      </c>
      <c r="AB15" s="164">
        <f>IFERROR(AB7/AB$10, 0)</f>
        <v/>
      </c>
      <c r="AC15" s="164">
        <f>IFERROR(AC7/AC$10, 0)</f>
        <v/>
      </c>
      <c r="AD15" s="164">
        <f>IFERROR(AD7/AD$10, 0)</f>
        <v/>
      </c>
      <c r="AE15" s="164">
        <f>IFERROR(AE7/AE$10, 0)</f>
        <v/>
      </c>
      <c r="AF15" s="164">
        <f>IFERROR(AF7/AF$10, 0)</f>
        <v/>
      </c>
      <c r="AG15" s="164">
        <f>IFERROR(AG7/AG$10, 0)</f>
        <v/>
      </c>
      <c r="AH15" s="164">
        <f>IFERROR(AH7/AH$10, 0)</f>
        <v/>
      </c>
      <c r="AI15" s="164">
        <f>IFERROR(AI7/AI$10, 0)</f>
        <v/>
      </c>
      <c r="AJ15" s="164">
        <f>IFERROR(AJ7/AJ$10, 0)</f>
        <v/>
      </c>
      <c r="AK15" s="164">
        <f>IFERROR(AK7/AK$10, 0)</f>
        <v/>
      </c>
      <c r="AL15" s="164">
        <f>IFERROR(AL7/AL$10, 0)</f>
        <v/>
      </c>
      <c r="AM15" s="164">
        <f>IFERROR(AM7/AM$10, 0)</f>
        <v/>
      </c>
    </row>
    <row r="16" ht="20" customHeight="1" s="173">
      <c r="A16" s="161" t="inlineStr">
        <is>
          <t>Investment</t>
        </is>
      </c>
      <c r="C16" s="164">
        <f>IFERROR(C8/C$10, 0)</f>
        <v/>
      </c>
      <c r="D16" s="164">
        <f>IFERROR(D8/D$10, 0)</f>
        <v/>
      </c>
      <c r="E16" s="164">
        <f>IFERROR(E8/E$10, 0)</f>
        <v/>
      </c>
      <c r="F16" s="164">
        <f>IFERROR(F8/F$10, 0)</f>
        <v/>
      </c>
      <c r="G16" s="164">
        <f>IFERROR(G8/G$10, 0)</f>
        <v/>
      </c>
      <c r="H16" s="164">
        <f>IFERROR(H8/H$10, 0)</f>
        <v/>
      </c>
      <c r="I16" s="164">
        <f>IFERROR(I8/I$10, 0)</f>
        <v/>
      </c>
      <c r="J16" s="164">
        <f>IFERROR(J8/J$10, 0)</f>
        <v/>
      </c>
      <c r="K16" s="164">
        <f>IFERROR(K8/K$10, 0)</f>
        <v/>
      </c>
      <c r="L16" s="164">
        <f>IFERROR(L8/L$10, 0)</f>
        <v/>
      </c>
      <c r="M16" s="164">
        <f>IFERROR(M8/M$10, 0)</f>
        <v/>
      </c>
      <c r="N16" s="164">
        <f>IFERROR(N8/N$10, 0)</f>
        <v/>
      </c>
      <c r="O16" s="164">
        <f>IFERROR(O8/O$10, 0)</f>
        <v/>
      </c>
      <c r="P16" s="164">
        <f>IFERROR(P8/P$10, 0)</f>
        <v/>
      </c>
      <c r="Q16" s="164">
        <f>IFERROR(Q8/Q$10, 0)</f>
        <v/>
      </c>
      <c r="R16" s="164">
        <f>IFERROR(R8/R$10, 0)</f>
        <v/>
      </c>
      <c r="S16" s="164">
        <f>IFERROR(S8/S$10, 0)</f>
        <v/>
      </c>
      <c r="T16" s="164">
        <f>IFERROR(T8/T$10, 0)</f>
        <v/>
      </c>
      <c r="U16" s="164">
        <f>IFERROR(U8/U$10, 0)</f>
        <v/>
      </c>
      <c r="V16" s="164">
        <f>IFERROR(V8/V$10, 0)</f>
        <v/>
      </c>
      <c r="W16" s="164">
        <f>IFERROR(W8/W$10, 0)</f>
        <v/>
      </c>
      <c r="X16" s="164">
        <f>IFERROR(X8/X$10, 0)</f>
        <v/>
      </c>
      <c r="Y16" s="164">
        <f>IFERROR(Y8/Y$10, 0)</f>
        <v/>
      </c>
      <c r="Z16" s="164">
        <f>IFERROR(Z8/Z$10, 0)</f>
        <v/>
      </c>
      <c r="AA16" s="164">
        <f>IFERROR(AA8/AA$10, 0)</f>
        <v/>
      </c>
      <c r="AB16" s="164">
        <f>IFERROR(AB8/AB$10, 0)</f>
        <v/>
      </c>
      <c r="AC16" s="164">
        <f>IFERROR(AC8/AC$10, 0)</f>
        <v/>
      </c>
      <c r="AD16" s="164">
        <f>IFERROR(AD8/AD$10, 0)</f>
        <v/>
      </c>
      <c r="AE16" s="164">
        <f>IFERROR(AE8/AE$10, 0)</f>
        <v/>
      </c>
      <c r="AF16" s="164">
        <f>IFERROR(AF8/AF$10, 0)</f>
        <v/>
      </c>
      <c r="AG16" s="164">
        <f>IFERROR(AG8/AG$10, 0)</f>
        <v/>
      </c>
      <c r="AH16" s="164">
        <f>IFERROR(AH8/AH$10, 0)</f>
        <v/>
      </c>
      <c r="AI16" s="164">
        <f>IFERROR(AI8/AI$10, 0)</f>
        <v/>
      </c>
      <c r="AJ16" s="164">
        <f>IFERROR(AJ8/AJ$10, 0)</f>
        <v/>
      </c>
      <c r="AK16" s="164">
        <f>IFERROR(AK8/AK$10, 0)</f>
        <v/>
      </c>
      <c r="AL16" s="164">
        <f>IFERROR(AL8/AL$10, 0)</f>
        <v/>
      </c>
      <c r="AM16" s="164">
        <f>IFERROR(AM8/AM$10, 0)</f>
        <v/>
      </c>
    </row>
    <row r="17" ht="20" customHeight="1" s="173">
      <c r="A17" s="162" t="inlineStr">
        <is>
          <t>Others</t>
        </is>
      </c>
      <c r="C17" s="164">
        <f>IFERROR(C9/C$10, 0)</f>
        <v/>
      </c>
      <c r="D17" s="164">
        <f>IFERROR(D9/D$10, 0)</f>
        <v/>
      </c>
      <c r="E17" s="164">
        <f>IFERROR(E9/E$10, 0)</f>
        <v/>
      </c>
      <c r="F17" s="164">
        <f>IFERROR(F9/F$10, 0)</f>
        <v/>
      </c>
      <c r="G17" s="164">
        <f>IFERROR(G9/G$10, 0)</f>
        <v/>
      </c>
      <c r="H17" s="164">
        <f>IFERROR(H9/H$10, 0)</f>
        <v/>
      </c>
      <c r="I17" s="164">
        <f>IFERROR(I9/I$10, 0)</f>
        <v/>
      </c>
      <c r="J17" s="164">
        <f>IFERROR(J9/J$10, 0)</f>
        <v/>
      </c>
      <c r="K17" s="164">
        <f>IFERROR(K9/K$10, 0)</f>
        <v/>
      </c>
      <c r="L17" s="164">
        <f>IFERROR(L9/L$10, 0)</f>
        <v/>
      </c>
      <c r="M17" s="164">
        <f>IFERROR(M9/M$10, 0)</f>
        <v/>
      </c>
      <c r="N17" s="164">
        <f>IFERROR(N9/N$10, 0)</f>
        <v/>
      </c>
      <c r="O17" s="164">
        <f>IFERROR(O9/O$10, 0)</f>
        <v/>
      </c>
      <c r="P17" s="164">
        <f>IFERROR(P9/P$10, 0)</f>
        <v/>
      </c>
      <c r="Q17" s="164">
        <f>IFERROR(Q9/Q$10, 0)</f>
        <v/>
      </c>
      <c r="R17" s="164">
        <f>IFERROR(R9/R$10, 0)</f>
        <v/>
      </c>
      <c r="S17" s="164">
        <f>IFERROR(S9/S$10, 0)</f>
        <v/>
      </c>
      <c r="T17" s="164">
        <f>IFERROR(T9/T$10, 0)</f>
        <v/>
      </c>
      <c r="U17" s="164">
        <f>IFERROR(U9/U$10, 0)</f>
        <v/>
      </c>
      <c r="V17" s="164">
        <f>IFERROR(V9/V$10, 0)</f>
        <v/>
      </c>
      <c r="W17" s="164">
        <f>IFERROR(W9/W$10, 0)</f>
        <v/>
      </c>
      <c r="X17" s="164">
        <f>IFERROR(X9/X$10, 0)</f>
        <v/>
      </c>
      <c r="Y17" s="164">
        <f>IFERROR(Y9/Y$10, 0)</f>
        <v/>
      </c>
      <c r="Z17" s="164">
        <f>IFERROR(Z9/Z$10, 0)</f>
        <v/>
      </c>
      <c r="AA17" s="164">
        <f>IFERROR(AA9/AA$10, 0)</f>
        <v/>
      </c>
      <c r="AB17" s="164">
        <f>IFERROR(AB9/AB$10, 0)</f>
        <v/>
      </c>
      <c r="AC17" s="164">
        <f>IFERROR(AC9/AC$10, 0)</f>
        <v/>
      </c>
      <c r="AD17" s="164">
        <f>IFERROR(AD9/AD$10, 0)</f>
        <v/>
      </c>
      <c r="AE17" s="164">
        <f>IFERROR(AE9/AE$10, 0)</f>
        <v/>
      </c>
      <c r="AF17" s="164">
        <f>IFERROR(AF9/AF$10, 0)</f>
        <v/>
      </c>
      <c r="AG17" s="164">
        <f>IFERROR(AG9/AG$10, 0)</f>
        <v/>
      </c>
      <c r="AH17" s="164">
        <f>IFERROR(AH9/AH$10, 0)</f>
        <v/>
      </c>
      <c r="AI17" s="164">
        <f>IFERROR(AI9/AI$10, 0)</f>
        <v/>
      </c>
      <c r="AJ17" s="164">
        <f>IFERROR(AJ9/AJ$10, 0)</f>
        <v/>
      </c>
      <c r="AK17" s="164">
        <f>IFERROR(AK9/AK$10, 0)</f>
        <v/>
      </c>
      <c r="AL17" s="164">
        <f>IFERROR(AL9/AL$10, 0)</f>
        <v/>
      </c>
      <c r="AM17" s="164">
        <f>IFERROR(AM9/AM$10, 0)</f>
        <v/>
      </c>
    </row>
    <row r="18" ht="20" customHeight="1" s="173">
      <c r="A18" s="163" t="inlineStr">
        <is>
          <t>Total Percentage Sum</t>
        </is>
      </c>
      <c r="C18" s="164">
        <f>SUM(C13:C17)</f>
        <v/>
      </c>
      <c r="D18" s="164">
        <f>SUM(D13:D17)</f>
        <v/>
      </c>
      <c r="E18" s="164">
        <f>SUM(E13:E17)</f>
        <v/>
      </c>
      <c r="F18" s="164">
        <f>SUM(F13:F17)</f>
        <v/>
      </c>
      <c r="G18" s="164">
        <f>SUM(G13:G17)</f>
        <v/>
      </c>
      <c r="H18" s="164">
        <f>SUM(H13:H17)</f>
        <v/>
      </c>
      <c r="I18" s="164">
        <f>SUM(I13:I17)</f>
        <v/>
      </c>
      <c r="J18" s="164">
        <f>SUM(J13:J17)</f>
        <v/>
      </c>
      <c r="K18" s="164">
        <f>SUM(K13:K17)</f>
        <v/>
      </c>
      <c r="L18" s="164">
        <f>SUM(L13:L17)</f>
        <v/>
      </c>
      <c r="M18" s="164">
        <f>SUM(M13:M17)</f>
        <v/>
      </c>
      <c r="N18" s="164">
        <f>SUM(N13:N17)</f>
        <v/>
      </c>
      <c r="O18" s="164">
        <f>SUM(O13:O17)</f>
        <v/>
      </c>
      <c r="P18" s="164">
        <f>SUM(P13:P17)</f>
        <v/>
      </c>
      <c r="Q18" s="164">
        <f>SUM(Q13:Q17)</f>
        <v/>
      </c>
      <c r="R18" s="164">
        <f>SUM(R13:R17)</f>
        <v/>
      </c>
      <c r="S18" s="164">
        <f>SUM(S13:S17)</f>
        <v/>
      </c>
      <c r="T18" s="164">
        <f>SUM(T13:T17)</f>
        <v/>
      </c>
      <c r="U18" s="164">
        <f>SUM(U13:U17)</f>
        <v/>
      </c>
      <c r="V18" s="164">
        <f>SUM(V13:V17)</f>
        <v/>
      </c>
      <c r="W18" s="164">
        <f>SUM(W13:W17)</f>
        <v/>
      </c>
      <c r="X18" s="164">
        <f>SUM(X13:X17)</f>
        <v/>
      </c>
      <c r="Y18" s="164">
        <f>SUM(Y13:Y17)</f>
        <v/>
      </c>
      <c r="Z18" s="164">
        <f>SUM(Z13:Z17)</f>
        <v/>
      </c>
      <c r="AA18" s="164">
        <f>SUM(AA13:AA17)</f>
        <v/>
      </c>
      <c r="AB18" s="164">
        <f>SUM(AB13:AB17)</f>
        <v/>
      </c>
      <c r="AC18" s="164">
        <f>SUM(AC13:AC17)</f>
        <v/>
      </c>
      <c r="AD18" s="164">
        <f>SUM(AD13:AD17)</f>
        <v/>
      </c>
      <c r="AE18" s="164">
        <f>SUM(AE13:AE17)</f>
        <v/>
      </c>
      <c r="AF18" s="164">
        <f>SUM(AF13:AF17)</f>
        <v/>
      </c>
      <c r="AG18" s="164">
        <f>SUM(AG13:AG17)</f>
        <v/>
      </c>
      <c r="AH18" s="164">
        <f>SUM(AH13:AH17)</f>
        <v/>
      </c>
      <c r="AI18" s="164">
        <f>SUM(AI13:AI17)</f>
        <v/>
      </c>
      <c r="AJ18" s="164">
        <f>SUM(AJ13:AJ17)</f>
        <v/>
      </c>
      <c r="AK18" s="164">
        <f>SUM(AK13:AK17)</f>
        <v/>
      </c>
      <c r="AL18" s="164">
        <f>SUM(AL13:AL17)</f>
        <v/>
      </c>
      <c r="AM18" s="164">
        <f>SUM(AM13:AM17)</f>
        <v/>
      </c>
    </row>
  </sheetData>
  <mergeCells count="1">
    <mergeCell ref="A1:C1"/>
  </mergeCell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AL167"/>
  <sheetViews>
    <sheetView showGridLines="0" topLeftCell="A1" workbookViewId="0">
      <pane xSplit="2" ySplit="3" topLeftCell="C4" activePane="bottomRight" state="frozen"/>
      <selection pane="topRight"/>
      <selection pane="bottomLeft"/>
      <selection pane="bottomRight" activeCell="C151" sqref="C151"/>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2018-12-31</t>
        </is>
      </c>
      <c r="D3" s="51" t="inlineStr">
        <is>
          <t>2019-12-31</t>
        </is>
      </c>
      <c r="E3" s="51" t="inlineStr">
        <is>
          <t>2020-12-31</t>
        </is>
      </c>
      <c r="F3" s="51" t="inlineStr">
        <is>
          <t>2021-12-31</t>
        </is>
      </c>
      <c r="G3" s="51" t="inlineStr">
        <is>
          <t>2022-12-31</t>
        </is>
      </c>
      <c r="H3" s="51" t="inlineStr">
        <is>
          <t>2023-12-31</t>
        </is>
      </c>
      <c r="I3" s="51" t="inlineStr">
        <is>
          <t>2024-12-31</t>
        </is>
      </c>
      <c r="J3" s="51" t="inlineStr">
        <is>
          <t>2025-12-31</t>
        </is>
      </c>
      <c r="K3" s="51" t="n"/>
      <c r="L3" s="51" t="n"/>
      <c r="M3" s="51" t="n"/>
      <c r="N3" s="51" t="n"/>
      <c r="O3" s="51" t="n"/>
      <c r="P3" s="51" t="n"/>
      <c r="Q3" s="51" t="n"/>
      <c r="R3" s="51" t="n"/>
      <c r="S3" s="51" t="n"/>
      <c r="T3" s="51" t="n"/>
      <c r="U3" s="51" t="n"/>
      <c r="V3" s="51" t="n"/>
      <c r="W3" s="51" t="n"/>
      <c r="X3" s="51" t="n"/>
      <c r="Y3" s="51" t="n"/>
      <c r="Z3" s="51" t="n"/>
      <c r="AA3" s="51" t="n"/>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(C14+C23+C24+C26+C32+C35+C36+C37+C39+C40+C41+C42+C43+C77)</f>
        <v/>
      </c>
      <c r="D7" s="149">
        <f>D5 - (D14+D23+D24+D26+D32+D35+D36+D37+D39+D40+D41+D42+D43+D77)</f>
        <v/>
      </c>
      <c r="E7" s="149">
        <f>E5 - (E14+E23+E24+E26+E32+E35+E36+E37+E39+E40+E41+E42+E43+E77)</f>
        <v/>
      </c>
      <c r="F7" s="149">
        <f>F5 - (F14+F23+F24+F26+F32+F35+F36+F37+F39+F40+F41+F42+F43+F77)</f>
        <v/>
      </c>
      <c r="G7" s="149">
        <f>G5 - (G14+G23+G24+G26+G32+G35+G36+G37+G39+G40+G41+G42+G43+G77)</f>
        <v/>
      </c>
      <c r="H7" s="149">
        <f>H5 - (H14+H23+H24+H26+H32+H35+H36+H37+H39+H40+H41+H42+H43+H77)</f>
        <v/>
      </c>
      <c r="I7" s="149">
        <f>I5 - (I14+I23+I24+I26+I32+I35+I36+I37+I39+I40+I41+I42+I43+I77)</f>
        <v/>
      </c>
      <c r="J7" s="149">
        <f>J5 - (J14+J23+J24+J26+J32+J35+J36+J37+J39+J40+J41+J42+J43+J77)</f>
        <v/>
      </c>
      <c r="K7" s="149">
        <f>K5 - (K14+K23+K24+K26+K32+K35+K36+K37+K39+K40+K41+K42+K43+K77)</f>
        <v/>
      </c>
      <c r="L7" s="149">
        <f>L5 - (L14+L23+L24+L26+L32+L35+L36+L37+L39+L40+L41+L42+L43+L77)</f>
        <v/>
      </c>
      <c r="M7" s="149">
        <f>M5 - (M14+M23+M24+M26+M32+M35+M36+M37+M39+M40+M41+M42+M43+M77)</f>
        <v/>
      </c>
      <c r="N7" s="149">
        <f>N5 - (N14+N23+N24+N26+N32+N35+N36+N37+N39+N40+N41+N42+N43+N77)</f>
        <v/>
      </c>
      <c r="O7" s="149">
        <f>O5 - (O14+O23+O24+O26+O32+O35+O36+O37+O39+O40+O41+O42+O43+O77)</f>
        <v/>
      </c>
      <c r="P7" s="149">
        <f>P5 - (P14+P23+P24+P26+P32+P35+P36+P37+P39+P40+P41+P42+P43+P77)</f>
        <v/>
      </c>
      <c r="Q7" s="149">
        <f>Q5 - (Q14+Q23+Q24+Q26+Q32+Q35+Q36+Q37+Q39+Q40+Q41+Q42+Q43+Q77)</f>
        <v/>
      </c>
      <c r="R7" s="149">
        <f>R5 - (R14+R23+R24+R26+R32+R35+R36+R37+R39+R40+R41+R42+R43+R77)</f>
        <v/>
      </c>
      <c r="S7" s="149">
        <f>S5 - (S14+S23+S24+S26+S32+S35+S36+S37+S39+S40+S41+S42+S43+S77)</f>
        <v/>
      </c>
      <c r="T7" s="149">
        <f>T5 - (T14+T23+T24+T26+T32+T35+T36+T37+T39+T40+T41+T42+T43+T77)</f>
        <v/>
      </c>
      <c r="U7" s="149">
        <f>U5 - (U14+U23+U24+U26+U32+U35+U36+U37+U39+U40+U41+U42+U43+U77)</f>
        <v/>
      </c>
      <c r="V7" s="149">
        <f>V5 - (V14+V23+V24+V26+V32+V35+V36+V37+V39+V40+V41+V42+V43+V77)</f>
        <v/>
      </c>
      <c r="W7" s="149">
        <f>W5 - (W14+W23+W24+W26+W32+W35+W36+W37+W39+W40+W41+W42+W43+W77)</f>
        <v/>
      </c>
      <c r="X7" s="149">
        <f>X5 - (X14+X23+X24+X26+X32+X35+X36+X37+X39+X40+X41+X42+X43+X77)</f>
        <v/>
      </c>
      <c r="Y7" s="149">
        <f>Y5 - (Y14+Y23+Y24+Y26+Y32+Y35+Y36+Y37+Y39+Y40+Y41+Y42+Y43+Y77)</f>
        <v/>
      </c>
      <c r="Z7" s="149">
        <f>Z5 - (Z14+Z23+Z24+Z26+Z32+Z35+Z36+Z37+Z39+Z40+Z41+Z42+Z43+Z77)</f>
        <v/>
      </c>
      <c r="AA7" s="149">
        <f>AA5 - (AA14+AA23+AA24+AA26+AA32+AA35+AA36+AA37+AA39+AA40+AA41+AA42+AA43+AA77)</f>
        <v/>
      </c>
      <c r="AB7" s="149">
        <f>AB5 - (AB14+AB23+AB24+AB26+AB32+AB35+AB36+AB37+AB39+AB40+AB41+AB42+AB43+AB77)</f>
        <v/>
      </c>
      <c r="AC7" s="149">
        <f>AC5 - (AC14+AC23+AC24+AC26+AC32+AC35+AC36+AC37+AC39+AC40+AC41+AC42+AC43+AC77)</f>
        <v/>
      </c>
      <c r="AD7" s="149">
        <f>AD5 - (AD14+AD23+AD24+AD26+AD32+AD35+AD36+AD37+AD39+AD40+AD41+AD42+AD43+AD77)</f>
        <v/>
      </c>
      <c r="AE7" s="149">
        <f>AE5 - (AE14+AE23+AE24+AE26+AE32+AE35+AE36+AE37+AE39+AE40+AE41+AE42+AE43+AE77)</f>
        <v/>
      </c>
      <c r="AF7" s="149">
        <f>AF5 - (AF14+AF23+AF24+AF26+AF32+AF35+AF36+AF37+AF39+AF40+AF41+AF42+AF43+AF77)</f>
        <v/>
      </c>
      <c r="AG7" s="149">
        <f>AG5 - (AG14+AG23+AG24+AG26+AG32+AG35+AG36+AG37+AG39+AG40+AG41+AG42+AG43+AG77)</f>
        <v/>
      </c>
      <c r="AH7" s="149">
        <f>AH5 - (AH14+AH23+AH24+AH26+AH32+AH35+AH36+AH37+AH39+AH40+AH41+AH42+AH43+AH77)</f>
        <v/>
      </c>
      <c r="AI7" s="149">
        <f>AI5 - (AI14+AI23+AI24+AI26+AI32+AI35+AI36+AI37+AI39+AI40+AI41+AI42+AI43+AI77)</f>
        <v/>
      </c>
      <c r="AJ7" s="149">
        <f>AJ5 - (AJ14+AJ23+AJ24+AJ26+AJ32+AJ35+AJ36+AJ37+AJ39+AJ40+AJ41+AJ42+AJ43+AJ77)</f>
        <v/>
      </c>
      <c r="AK7" s="149">
        <f>AK5 - (AK14+AK23+AK24+AK26+AK32+AK35+AK36+AK37+AK39+AK40+AK41+AK42+AK43+AK77)</f>
        <v/>
      </c>
      <c r="AL7" s="149">
        <f>AL5 - (AL14+AL23+AL24+AL26+AL32+AL35+AL36+AL37+AL39+AL40+AL41+AL42+AL43+AL77)</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t="18" customHeight="1" s="173" thickBot="1">
      <c r="A11" s="55" t="inlineStr">
        <is>
          <t>Pendapatan bunga</t>
        </is>
      </c>
      <c r="B11" s="55" t="n"/>
      <c r="C11" s="56" t="n">
        <v>14126.651</v>
      </c>
      <c r="D11" s="56" t="n">
        <v>19084.41</v>
      </c>
      <c r="E11" s="56" t="n">
        <v>16403.483</v>
      </c>
      <c r="F11" s="56" t="n">
        <v>14748.604</v>
      </c>
      <c r="G11" s="56" t="n">
        <v>15899.646</v>
      </c>
      <c r="H11" s="56" t="n">
        <v>18815.673</v>
      </c>
      <c r="I11" s="56" t="n">
        <v>23588.335</v>
      </c>
      <c r="J11" s="56" t="n">
        <v>24235.16</v>
      </c>
      <c r="K11" s="56" t="n"/>
      <c r="L11" s="56" t="n"/>
      <c r="M11" s="56" t="n"/>
      <c r="N11" s="56" t="n"/>
      <c r="O11" s="56" t="n"/>
      <c r="P11" s="56" t="n"/>
      <c r="Q11" s="56" t="n"/>
      <c r="R11" s="56" t="n"/>
      <c r="S11" s="56" t="n"/>
      <c r="T11" s="56" t="n"/>
      <c r="U11" s="56" t="n"/>
      <c r="V11" s="56" t="n"/>
      <c r="W11" s="56" t="n"/>
      <c r="X11" s="56" t="n"/>
      <c r="Y11" s="56" t="n"/>
      <c r="Z11" s="56" t="n"/>
      <c r="AA11" s="56" t="n"/>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t="18" customHeight="1" s="173" thickBot="1">
      <c r="A14" s="55" t="inlineStr">
        <is>
          <t>Beban bunga</t>
        </is>
      </c>
      <c r="B14" s="55" t="n"/>
      <c r="C14" s="57" t="n">
        <v>4526.243</v>
      </c>
      <c r="D14" s="57" t="n">
        <v>7689.284</v>
      </c>
      <c r="E14" s="57" t="n">
        <v>5779.055</v>
      </c>
      <c r="F14" s="57" t="n">
        <v>3605.564</v>
      </c>
      <c r="G14" s="57" t="n">
        <v>4221.331</v>
      </c>
      <c r="H14" s="57" t="n">
        <v>6771.61</v>
      </c>
      <c r="I14" s="57" t="n">
        <v>8380.053</v>
      </c>
      <c r="J14" s="57" t="n">
        <v>8323.257</v>
      </c>
      <c r="K14" s="57" t="n"/>
      <c r="L14" s="57" t="n"/>
      <c r="M14" s="57" t="n"/>
      <c r="N14" s="57" t="n"/>
      <c r="O14" s="57" t="n"/>
      <c r="P14" s="57" t="n"/>
      <c r="Q14" s="57" t="n"/>
      <c r="R14" s="57" t="n"/>
      <c r="S14" s="57" t="n"/>
      <c r="T14" s="57" t="n"/>
      <c r="U14" s="57" t="n"/>
      <c r="V14" s="57" t="n"/>
      <c r="W14" s="57" t="n"/>
      <c r="X14" s="57" t="n"/>
      <c r="Y14" s="57" t="n"/>
      <c r="Z14" s="57" t="n"/>
      <c r="AA14" s="57" t="n"/>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idden="1" ht="35" customHeight="1" s="173" thickBot="1">
      <c r="A19" s="55" t="inlineStr">
        <is>
          <t>Pendapatan pengelolaan dana oleh bank sebagai mudharib</t>
        </is>
      </c>
      <c r="B19" s="55" t="n"/>
      <c r="C19" s="56" t="inlineStr"/>
      <c r="D19" s="56" t="inlineStr"/>
      <c r="E19" s="56" t="inlineStr"/>
      <c r="F19" s="56" t="inlineStr"/>
      <c r="G19" s="56" t="inlineStr"/>
      <c r="H19" s="56" t="inlineStr"/>
      <c r="I19" s="56" t="inlineStr"/>
      <c r="J19" s="56" t="inlineStr"/>
      <c r="K19" s="56" t="n"/>
      <c r="L19" s="56" t="n"/>
      <c r="M19" s="56" t="n"/>
      <c r="N19" s="56" t="n"/>
      <c r="O19" s="56" t="n"/>
      <c r="P19" s="56" t="n"/>
      <c r="Q19" s="56" t="n"/>
      <c r="R19" s="56" t="n"/>
      <c r="S19" s="56" t="n"/>
      <c r="T19" s="56" t="n"/>
      <c r="U19" s="56" t="n"/>
      <c r="V19" s="56" t="n"/>
      <c r="W19" s="56" t="n"/>
      <c r="X19" s="56" t="n"/>
      <c r="Y19" s="56" t="n"/>
      <c r="Z19" s="56" t="n"/>
      <c r="AA19" s="56" t="n"/>
      <c r="AB19" s="56" t="n"/>
      <c r="AC19" s="56" t="n"/>
      <c r="AD19" s="56" t="n"/>
      <c r="AE19" s="56" t="n"/>
      <c r="AF19" s="56" t="n"/>
      <c r="AG19" s="56" t="n"/>
      <c r="AH19" s="56" t="n"/>
      <c r="AI19" s="56" t="n"/>
      <c r="AJ19" s="56" t="n"/>
      <c r="AK19" s="56" t="n"/>
      <c r="AL19" s="56" t="n"/>
    </row>
    <row r="20" hidden="1" ht="35" customHeight="1" s="173" thickBot="1">
      <c r="A20" s="55" t="inlineStr">
        <is>
          <t>Hak pihak ketiga atas bagi hasil dana syirkah temporer</t>
        </is>
      </c>
      <c r="B20" s="55" t="n"/>
      <c r="C20" s="56" t="inlineStr"/>
      <c r="D20" s="56" t="inlineStr"/>
      <c r="E20" s="56" t="inlineStr"/>
      <c r="F20" s="56" t="inlineStr"/>
      <c r="G20" s="56" t="inlineStr"/>
      <c r="H20" s="56" t="inlineStr"/>
      <c r="I20" s="56" t="inlineStr"/>
      <c r="J20" s="56" t="inlineStr"/>
      <c r="K20" s="56" t="n"/>
      <c r="L20" s="56" t="n"/>
      <c r="M20" s="56" t="n"/>
      <c r="N20" s="56" t="n"/>
      <c r="O20" s="56" t="n"/>
      <c r="P20" s="56" t="n"/>
      <c r="Q20" s="56" t="n"/>
      <c r="R20" s="56" t="n"/>
      <c r="S20" s="56" t="n"/>
      <c r="T20" s="56" t="n"/>
      <c r="U20" s="56" t="n"/>
      <c r="V20" s="56" t="n"/>
      <c r="W20" s="56" t="n"/>
      <c r="X20" s="56" t="n"/>
      <c r="Y20" s="56" t="n"/>
      <c r="Z20" s="56" t="n"/>
      <c r="AA20" s="56" t="n"/>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idden="1" ht="18" customHeight="1" s="173" thickBot="1">
      <c r="A22" s="59" t="inlineStr">
        <is>
          <t>Pendapatan dari premi asuransi</t>
        </is>
      </c>
      <c r="B22" s="59" t="n"/>
      <c r="C22" s="56" t="inlineStr"/>
      <c r="D22" s="56" t="inlineStr"/>
      <c r="E22" s="56" t="inlineStr"/>
      <c r="F22" s="56" t="inlineStr"/>
      <c r="G22" s="56" t="inlineStr"/>
      <c r="H22" s="56" t="inlineStr"/>
      <c r="I22" s="56" t="inlineStr"/>
      <c r="J22" s="56" t="inlineStr"/>
      <c r="K22" s="56" t="n"/>
      <c r="L22" s="56" t="n"/>
      <c r="M22" s="56" t="n"/>
      <c r="N22" s="56" t="n"/>
      <c r="O22" s="56" t="n"/>
      <c r="P22" s="56" t="n"/>
      <c r="Q22" s="56" t="n"/>
      <c r="R22" s="56" t="n"/>
      <c r="S22" s="56" t="n"/>
      <c r="T22" s="56" t="n"/>
      <c r="U22" s="56" t="n"/>
      <c r="V22" s="56" t="n"/>
      <c r="W22" s="56" t="n"/>
      <c r="X22" s="56" t="n"/>
      <c r="Y22" s="56" t="n"/>
      <c r="Z22" s="56" t="n"/>
      <c r="AA22" s="56" t="n"/>
      <c r="AB22" s="56" t="n"/>
      <c r="AC22" s="56" t="n"/>
      <c r="AD22" s="56" t="n"/>
      <c r="AE22" s="56" t="n"/>
      <c r="AF22" s="56" t="n"/>
      <c r="AG22" s="56" t="n"/>
      <c r="AH22" s="56" t="n"/>
      <c r="AI22" s="56" t="n"/>
      <c r="AJ22" s="56" t="n"/>
      <c r="AK22" s="56" t="n"/>
      <c r="AL22" s="56" t="n"/>
    </row>
    <row r="23" hidden="1" ht="18" customHeight="1" s="173" thickBot="1">
      <c r="A23" s="59" t="inlineStr">
        <is>
          <t>Premi reasuransi</t>
        </is>
      </c>
      <c r="B23" s="59" t="n"/>
      <c r="C23" s="57" t="inlineStr"/>
      <c r="D23" s="57" t="inlineStr"/>
      <c r="E23" s="57" t="inlineStr"/>
      <c r="F23" s="57" t="inlineStr"/>
      <c r="G23" s="57" t="inlineStr"/>
      <c r="H23" s="57" t="inlineStr"/>
      <c r="I23" s="57" t="inlineStr"/>
      <c r="J23" s="57" t="inlineStr"/>
      <c r="K23" s="57" t="n"/>
      <c r="L23" s="57" t="n"/>
      <c r="M23" s="57" t="n"/>
      <c r="N23" s="57" t="n"/>
      <c r="O23" s="57" t="n"/>
      <c r="P23" s="57" t="n"/>
      <c r="Q23" s="57" t="n"/>
      <c r="R23" s="57" t="n"/>
      <c r="S23" s="57" t="n"/>
      <c r="T23" s="57" t="n"/>
      <c r="U23" s="57" t="n"/>
      <c r="V23" s="57" t="n"/>
      <c r="W23" s="57" t="n"/>
      <c r="X23" s="57" t="n"/>
      <c r="Y23" s="57" t="n"/>
      <c r="Z23" s="57" t="n"/>
      <c r="AA23" s="57" t="n"/>
      <c r="AB23" s="57" t="n"/>
      <c r="AC23" s="57" t="n"/>
      <c r="AD23" s="57" t="n"/>
      <c r="AE23" s="57" t="n"/>
      <c r="AF23" s="57" t="n"/>
      <c r="AG23" s="57" t="n"/>
      <c r="AH23" s="57" t="n"/>
      <c r="AI23" s="57" t="n"/>
      <c r="AJ23" s="57" t="n"/>
      <c r="AK23" s="57" t="n"/>
      <c r="AL23" s="57" t="n"/>
    </row>
    <row r="24" hidden="1" ht="18" customHeight="1" s="173" thickBot="1">
      <c r="A24" s="59" t="inlineStr">
        <is>
          <t>Premi retrosesi</t>
        </is>
      </c>
      <c r="B24" s="59" t="n"/>
      <c r="C24" s="57" t="inlineStr"/>
      <c r="D24" s="57" t="inlineStr"/>
      <c r="E24" s="57" t="inlineStr"/>
      <c r="F24" s="57" t="inlineStr"/>
      <c r="G24" s="57" t="inlineStr"/>
      <c r="H24" s="57" t="inlineStr"/>
      <c r="I24" s="57" t="inlineStr"/>
      <c r="J24" s="57" t="inlineStr"/>
      <c r="K24" s="57" t="n"/>
      <c r="L24" s="57" t="n"/>
      <c r="M24" s="57" t="n"/>
      <c r="N24" s="57" t="n"/>
      <c r="O24" s="57" t="n"/>
      <c r="P24" s="57" t="n"/>
      <c r="Q24" s="57" t="n"/>
      <c r="R24" s="57" t="n"/>
      <c r="S24" s="57" t="n"/>
      <c r="T24" s="57" t="n"/>
      <c r="U24" s="57" t="n"/>
      <c r="V24" s="57" t="n"/>
      <c r="W24" s="57" t="n"/>
      <c r="X24" s="57" t="n"/>
      <c r="Y24" s="57" t="n"/>
      <c r="Z24" s="57" t="n"/>
      <c r="AA24" s="57" t="n"/>
      <c r="AB24" s="57" t="n"/>
      <c r="AC24" s="57" t="n"/>
      <c r="AD24" s="57" t="n"/>
      <c r="AE24" s="57" t="n"/>
      <c r="AF24" s="57" t="n"/>
      <c r="AG24" s="57" t="n"/>
      <c r="AH24" s="57" t="n"/>
      <c r="AI24" s="57" t="n"/>
      <c r="AJ24" s="57" t="n"/>
      <c r="AK24" s="57" t="n"/>
      <c r="AL24" s="57" t="n"/>
    </row>
    <row r="25" hidden="1" ht="52" customHeight="1" s="173" thickBot="1">
      <c r="A25" s="59" t="inlineStr">
        <is>
          <t>Penurunan (kenaikan) premi yang belum merupakan pendapatan</t>
        </is>
      </c>
      <c r="B25" s="59" t="n"/>
      <c r="C25" s="56" t="inlineStr"/>
      <c r="D25" s="56" t="inlineStr"/>
      <c r="E25" s="56" t="inlineStr"/>
      <c r="F25" s="56" t="inlineStr"/>
      <c r="G25" s="56" t="inlineStr"/>
      <c r="H25" s="56" t="inlineStr"/>
      <c r="I25" s="56" t="inlineStr"/>
      <c r="J25" s="56" t="inlineStr"/>
      <c r="K25" s="56" t="n"/>
      <c r="L25" s="56" t="n"/>
      <c r="M25" s="56" t="n"/>
      <c r="N25" s="56" t="n"/>
      <c r="O25" s="56" t="n"/>
      <c r="P25" s="56" t="n"/>
      <c r="Q25" s="56" t="n"/>
      <c r="R25" s="56" t="n"/>
      <c r="S25" s="56" t="n"/>
      <c r="T25" s="56" t="n"/>
      <c r="U25" s="56" t="n"/>
      <c r="V25" s="56" t="n"/>
      <c r="W25" s="56" t="n"/>
      <c r="X25" s="56" t="n"/>
      <c r="Y25" s="56" t="n"/>
      <c r="Z25" s="56" t="n"/>
      <c r="AA25" s="56" t="n"/>
      <c r="AB25" s="56" t="n"/>
      <c r="AC25" s="56" t="n"/>
      <c r="AD25" s="56" t="n"/>
      <c r="AE25" s="56" t="n"/>
      <c r="AF25" s="56" t="n"/>
      <c r="AG25" s="56" t="n"/>
      <c r="AH25" s="56" t="n"/>
      <c r="AI25" s="56" t="n"/>
      <c r="AJ25" s="56" t="n"/>
      <c r="AK25" s="56" t="n"/>
      <c r="AL25" s="56" t="n"/>
    </row>
    <row r="26" hidden="1" ht="52" customHeight="1" s="173" thickBot="1">
      <c r="A26" s="59" t="inlineStr">
        <is>
          <t>Penurunan (kenaikan) pendapatan premi disesikan kepada reasuradur</t>
        </is>
      </c>
      <c r="B26" s="59" t="n"/>
      <c r="C26" s="57" t="inlineStr"/>
      <c r="D26" s="57" t="inlineStr"/>
      <c r="E26" s="57" t="inlineStr"/>
      <c r="F26" s="57" t="inlineStr"/>
      <c r="G26" s="57" t="inlineStr"/>
      <c r="H26" s="57" t="inlineStr"/>
      <c r="I26" s="57" t="inlineStr"/>
      <c r="J26" s="57" t="inlineStr"/>
      <c r="K26" s="57" t="n"/>
      <c r="L26" s="57" t="n"/>
      <c r="M26" s="57" t="n"/>
      <c r="N26" s="57" t="n"/>
      <c r="O26" s="57" t="n"/>
      <c r="P26" s="57" t="n"/>
      <c r="Q26" s="57" t="n"/>
      <c r="R26" s="57" t="n"/>
      <c r="S26" s="57" t="n"/>
      <c r="T26" s="57" t="n"/>
      <c r="U26" s="57" t="n"/>
      <c r="V26" s="57" t="n"/>
      <c r="W26" s="57" t="n"/>
      <c r="X26" s="57" t="n"/>
      <c r="Y26" s="57" t="n"/>
      <c r="Z26" s="57" t="n"/>
      <c r="AA26" s="57" t="n"/>
      <c r="AB26" s="57" t="n"/>
      <c r="AC26" s="57" t="n"/>
      <c r="AD26" s="57" t="n"/>
      <c r="AE26" s="57" t="n"/>
      <c r="AF26" s="57" t="n"/>
      <c r="AG26" s="57" t="n"/>
      <c r="AH26" s="57" t="n"/>
      <c r="AI26" s="57" t="n"/>
      <c r="AJ26" s="57" t="n"/>
      <c r="AK26" s="57" t="n"/>
      <c r="AL26" s="57" t="n"/>
    </row>
    <row r="27" ht="18" customHeight="1" s="173" thickBot="1">
      <c r="A27" s="59" t="inlineStr">
        <is>
          <t>Pendapatan komisi asuransi</t>
        </is>
      </c>
      <c r="B27" s="59" t="n"/>
      <c r="C27" s="56" t="n">
        <v>102.025</v>
      </c>
      <c r="D27" s="56" t="n">
        <v>66.836</v>
      </c>
      <c r="E27" s="56" t="n">
        <v>41.036</v>
      </c>
      <c r="F27" s="56" t="n">
        <v>32.111</v>
      </c>
      <c r="G27" s="56" t="n">
        <v>25.183</v>
      </c>
      <c r="H27" s="56" t="inlineStr"/>
      <c r="I27" s="56" t="inlineStr"/>
      <c r="J27" s="56" t="inlineStr"/>
      <c r="K27" s="56" t="n"/>
      <c r="L27" s="56" t="n"/>
      <c r="M27" s="56" t="n"/>
      <c r="N27" s="56" t="n"/>
      <c r="O27" s="56" t="n"/>
      <c r="P27" s="56" t="n"/>
      <c r="Q27" s="56" t="n"/>
      <c r="R27" s="56" t="n"/>
      <c r="S27" s="56" t="n"/>
      <c r="T27" s="56" t="n"/>
      <c r="U27" s="56" t="n"/>
      <c r="V27" s="56" t="n"/>
      <c r="W27" s="56" t="n"/>
      <c r="X27" s="56" t="n"/>
      <c r="Y27" s="56" t="n"/>
      <c r="Z27" s="56" t="n"/>
      <c r="AA27" s="56" t="n"/>
      <c r="AB27" s="56" t="n"/>
      <c r="AC27" s="56" t="n"/>
      <c r="AD27" s="56" t="n"/>
      <c r="AE27" s="56" t="n"/>
      <c r="AF27" s="56" t="n"/>
      <c r="AG27" s="56" t="n"/>
      <c r="AH27" s="56" t="n"/>
      <c r="AI27" s="56" t="n"/>
      <c r="AJ27" s="56" t="n"/>
      <c r="AK27" s="56" t="n"/>
      <c r="AL27" s="56" t="n"/>
    </row>
    <row r="28" hidden="1" ht="18" customHeight="1" s="173" thickBot="1">
      <c r="A28" s="59" t="inlineStr">
        <is>
          <t>Pendapatan bersih investasi</t>
        </is>
      </c>
      <c r="B28" s="59" t="n"/>
      <c r="C28" s="56" t="inlineStr"/>
      <c r="D28" s="56" t="inlineStr"/>
      <c r="E28" s="56" t="inlineStr"/>
      <c r="F28" s="56" t="inlineStr"/>
      <c r="G28" s="56" t="inlineStr"/>
      <c r="H28" s="56" t="inlineStr"/>
      <c r="I28" s="56" t="inlineStr"/>
      <c r="J28" s="56" t="inlineStr"/>
      <c r="K28" s="56" t="n"/>
      <c r="L28" s="56" t="n"/>
      <c r="M28" s="56" t="n"/>
      <c r="N28" s="56" t="n"/>
      <c r="O28" s="56" t="n"/>
      <c r="P28" s="56" t="n"/>
      <c r="Q28" s="56" t="n"/>
      <c r="R28" s="56" t="n"/>
      <c r="S28" s="56" t="n"/>
      <c r="T28" s="56" t="n"/>
      <c r="U28" s="56" t="n"/>
      <c r="V28" s="56" t="n"/>
      <c r="W28" s="56" t="n"/>
      <c r="X28" s="56" t="n"/>
      <c r="Y28" s="56" t="n"/>
      <c r="Z28" s="56" t="n"/>
      <c r="AA28" s="56" t="n"/>
      <c r="AB28" s="56" t="n"/>
      <c r="AC28" s="56" t="n"/>
      <c r="AD28" s="56" t="n"/>
      <c r="AE28" s="56" t="n"/>
      <c r="AF28" s="56" t="n"/>
      <c r="AG28" s="56" t="n"/>
      <c r="AH28" s="56" t="n"/>
      <c r="AI28" s="56" t="n"/>
      <c r="AJ28" s="56" t="n"/>
      <c r="AK28" s="56" t="n"/>
      <c r="AL28" s="56" t="n"/>
    </row>
    <row r="29" hidden="1" ht="18" customHeight="1" s="173" thickBot="1">
      <c r="A29" s="59" t="inlineStr">
        <is>
          <t>Penerimaan ujrah</t>
        </is>
      </c>
      <c r="B29" s="59" t="n"/>
      <c r="C29" s="56" t="inlineStr"/>
      <c r="D29" s="56" t="inlineStr"/>
      <c r="E29" s="56" t="inlineStr"/>
      <c r="F29" s="56" t="inlineStr"/>
      <c r="G29" s="56" t="inlineStr"/>
      <c r="H29" s="56" t="inlineStr"/>
      <c r="I29" s="56" t="inlineStr"/>
      <c r="J29" s="56" t="inlineStr"/>
      <c r="K29" s="56" t="n"/>
      <c r="L29" s="56" t="n"/>
      <c r="M29" s="56" t="n"/>
      <c r="N29" s="56" t="n"/>
      <c r="O29" s="56" t="n"/>
      <c r="P29" s="56" t="n"/>
      <c r="Q29" s="56" t="n"/>
      <c r="R29" s="56" t="n"/>
      <c r="S29" s="56" t="n"/>
      <c r="T29" s="56" t="n"/>
      <c r="U29" s="56" t="n"/>
      <c r="V29" s="56" t="n"/>
      <c r="W29" s="56" t="n"/>
      <c r="X29" s="56" t="n"/>
      <c r="Y29" s="56" t="n"/>
      <c r="Z29" s="56" t="n"/>
      <c r="AA29" s="56" t="n"/>
      <c r="AB29" s="56" t="n"/>
      <c r="AC29" s="56" t="n"/>
      <c r="AD29" s="56" t="n"/>
      <c r="AE29" s="56" t="n"/>
      <c r="AF29" s="56" t="n"/>
      <c r="AG29" s="56" t="n"/>
      <c r="AH29" s="56" t="n"/>
      <c r="AI29" s="56" t="n"/>
      <c r="AJ29" s="56" t="n"/>
      <c r="AK29" s="56" t="n"/>
      <c r="AL29" s="56" t="n"/>
    </row>
    <row r="30" hidden="1" ht="18" customHeight="1" s="173" thickBot="1">
      <c r="A30" s="59" t="inlineStr">
        <is>
          <t>Pendapatan asuransi lainnya</t>
        </is>
      </c>
      <c r="B30" s="59" t="n"/>
      <c r="C30" s="56" t="inlineStr"/>
      <c r="D30" s="56" t="inlineStr"/>
      <c r="E30" s="56" t="inlineStr"/>
      <c r="F30" s="56" t="inlineStr"/>
      <c r="G30" s="56" t="inlineStr"/>
      <c r="H30" s="56" t="inlineStr"/>
      <c r="I30" s="56" t="inlineStr"/>
      <c r="J30" s="56" t="inlineStr"/>
      <c r="K30" s="56" t="n"/>
      <c r="L30" s="56" t="n"/>
      <c r="M30" s="56" t="n"/>
      <c r="N30" s="56" t="n"/>
      <c r="O30" s="56" t="n"/>
      <c r="P30" s="56" t="n"/>
      <c r="Q30" s="56" t="n"/>
      <c r="R30" s="56" t="n"/>
      <c r="S30" s="56" t="n"/>
      <c r="T30" s="56" t="n"/>
      <c r="U30" s="56" t="n"/>
      <c r="V30" s="56" t="n"/>
      <c r="W30" s="56" t="n"/>
      <c r="X30" s="56" t="n"/>
      <c r="Y30" s="56" t="n"/>
      <c r="Z30" s="56" t="n"/>
      <c r="AA30" s="56" t="n"/>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idden="1" ht="18" customHeight="1" s="173" thickBot="1">
      <c r="A32" s="59" t="inlineStr">
        <is>
          <t>Beban klaim</t>
        </is>
      </c>
      <c r="B32" s="59" t="n"/>
      <c r="C32" s="57" t="inlineStr"/>
      <c r="D32" s="57" t="inlineStr"/>
      <c r="E32" s="57" t="inlineStr"/>
      <c r="F32" s="57" t="inlineStr"/>
      <c r="G32" s="57" t="inlineStr"/>
      <c r="H32" s="57" t="inlineStr"/>
      <c r="I32" s="57" t="inlineStr"/>
      <c r="J32" s="57" t="inlineStr"/>
      <c r="K32" s="57" t="n"/>
      <c r="L32" s="57" t="n"/>
      <c r="M32" s="57" t="n"/>
      <c r="N32" s="57" t="n"/>
      <c r="O32" s="57" t="n"/>
      <c r="P32" s="57" t="n"/>
      <c r="Q32" s="57" t="n"/>
      <c r="R32" s="57" t="n"/>
      <c r="S32" s="57" t="n"/>
      <c r="T32" s="57" t="n"/>
      <c r="U32" s="57" t="n"/>
      <c r="V32" s="57" t="n"/>
      <c r="W32" s="57" t="n"/>
      <c r="X32" s="57" t="n"/>
      <c r="Y32" s="57" t="n"/>
      <c r="Z32" s="57" t="n"/>
      <c r="AA32" s="57" t="n"/>
      <c r="AB32" s="57" t="n"/>
      <c r="AC32" s="57" t="n"/>
      <c r="AD32" s="57" t="n"/>
      <c r="AE32" s="57" t="n"/>
      <c r="AF32" s="57" t="n"/>
      <c r="AG32" s="57" t="n"/>
      <c r="AH32" s="57" t="n"/>
      <c r="AI32" s="57" t="n"/>
      <c r="AJ32" s="57" t="n"/>
      <c r="AK32" s="57" t="n"/>
      <c r="AL32" s="57" t="n"/>
    </row>
    <row r="33" hidden="1" ht="18" customHeight="1" s="173" thickBot="1">
      <c r="A33" s="59" t="inlineStr">
        <is>
          <t>Klaim reasuransi</t>
        </is>
      </c>
      <c r="B33" s="59" t="n"/>
      <c r="C33" s="56" t="inlineStr"/>
      <c r="D33" s="56" t="inlineStr"/>
      <c r="E33" s="56" t="inlineStr"/>
      <c r="F33" s="56" t="inlineStr"/>
      <c r="G33" s="56" t="inlineStr"/>
      <c r="H33" s="56" t="inlineStr"/>
      <c r="I33" s="56" t="inlineStr"/>
      <c r="J33" s="56" t="inlineStr"/>
      <c r="K33" s="56" t="n"/>
      <c r="L33" s="56" t="n"/>
      <c r="M33" s="56" t="n"/>
      <c r="N33" s="56" t="n"/>
      <c r="O33" s="56" t="n"/>
      <c r="P33" s="56" t="n"/>
      <c r="Q33" s="56" t="n"/>
      <c r="R33" s="56" t="n"/>
      <c r="S33" s="56" t="n"/>
      <c r="T33" s="56" t="n"/>
      <c r="U33" s="56" t="n"/>
      <c r="V33" s="56" t="n"/>
      <c r="W33" s="56" t="n"/>
      <c r="X33" s="56" t="n"/>
      <c r="Y33" s="56" t="n"/>
      <c r="Z33" s="56" t="n"/>
      <c r="AA33" s="56" t="n"/>
      <c r="AB33" s="56" t="n"/>
      <c r="AC33" s="56" t="n"/>
      <c r="AD33" s="56" t="n"/>
      <c r="AE33" s="56" t="n"/>
      <c r="AF33" s="56" t="n"/>
      <c r="AG33" s="56" t="n"/>
      <c r="AH33" s="56" t="n"/>
      <c r="AI33" s="56" t="n"/>
      <c r="AJ33" s="56" t="n"/>
      <c r="AK33" s="56" t="n"/>
      <c r="AL33" s="56" t="n"/>
    </row>
    <row r="34" hidden="1" ht="18" customHeight="1" s="173" thickBot="1">
      <c r="A34" s="59" t="inlineStr">
        <is>
          <t>Klaim retrosesi</t>
        </is>
      </c>
      <c r="B34" s="59" t="n"/>
      <c r="C34" s="56" t="inlineStr"/>
      <c r="D34" s="56" t="inlineStr"/>
      <c r="E34" s="56" t="inlineStr"/>
      <c r="F34" s="56" t="inlineStr"/>
      <c r="G34" s="56" t="inlineStr"/>
      <c r="H34" s="56" t="inlineStr"/>
      <c r="I34" s="56" t="inlineStr"/>
      <c r="J34" s="56" t="inlineStr"/>
      <c r="K34" s="56" t="n"/>
      <c r="L34" s="56" t="n"/>
      <c r="M34" s="56" t="n"/>
      <c r="N34" s="56" t="n"/>
      <c r="O34" s="56" t="n"/>
      <c r="P34" s="56" t="n"/>
      <c r="Q34" s="56" t="n"/>
      <c r="R34" s="56" t="n"/>
      <c r="S34" s="56" t="n"/>
      <c r="T34" s="56" t="n"/>
      <c r="U34" s="56" t="n"/>
      <c r="V34" s="56" t="n"/>
      <c r="W34" s="56" t="n"/>
      <c r="X34" s="56" t="n"/>
      <c r="Y34" s="56" t="n"/>
      <c r="Z34" s="56" t="n"/>
      <c r="AA34" s="56" t="n"/>
      <c r="AB34" s="56" t="n"/>
      <c r="AC34" s="56" t="n"/>
      <c r="AD34" s="56" t="n"/>
      <c r="AE34" s="56" t="n"/>
      <c r="AF34" s="56" t="n"/>
      <c r="AG34" s="56" t="n"/>
      <c r="AH34" s="56" t="n"/>
      <c r="AI34" s="56" t="n"/>
      <c r="AJ34" s="56" t="n"/>
      <c r="AK34" s="56" t="n"/>
      <c r="AL34" s="56" t="n"/>
    </row>
    <row r="35" hidden="1" ht="35" customHeight="1" s="173" thickBot="1">
      <c r="A35" s="59" t="inlineStr">
        <is>
          <t>Kenaikan (penurunan) estimasi liabilitas klaim</t>
        </is>
      </c>
      <c r="B35" s="59" t="n"/>
      <c r="C35" s="57" t="inlineStr"/>
      <c r="D35" s="57" t="inlineStr"/>
      <c r="E35" s="57" t="inlineStr"/>
      <c r="F35" s="57" t="inlineStr"/>
      <c r="G35" s="57" t="inlineStr"/>
      <c r="H35" s="57" t="inlineStr"/>
      <c r="I35" s="57" t="inlineStr"/>
      <c r="J35" s="57" t="inlineStr"/>
      <c r="K35" s="57" t="n"/>
      <c r="L35" s="57" t="n"/>
      <c r="M35" s="57" t="n"/>
      <c r="N35" s="57" t="n"/>
      <c r="O35" s="57" t="n"/>
      <c r="P35" s="57" t="n"/>
      <c r="Q35" s="57" t="n"/>
      <c r="R35" s="57" t="n"/>
      <c r="S35" s="57" t="n"/>
      <c r="T35" s="57" t="n"/>
      <c r="U35" s="57" t="n"/>
      <c r="V35" s="57" t="n"/>
      <c r="W35" s="57" t="n"/>
      <c r="X35" s="57" t="n"/>
      <c r="Y35" s="57" t="n"/>
      <c r="Z35" s="57" t="n"/>
      <c r="AA35" s="57" t="n"/>
      <c r="AB35" s="57" t="n"/>
      <c r="AC35" s="57" t="n"/>
      <c r="AD35" s="57" t="n"/>
      <c r="AE35" s="57" t="n"/>
      <c r="AF35" s="57" t="n"/>
      <c r="AG35" s="57" t="n"/>
      <c r="AH35" s="57" t="n"/>
      <c r="AI35" s="57" t="n"/>
      <c r="AJ35" s="57" t="n"/>
      <c r="AK35" s="57" t="n"/>
      <c r="AL35" s="57" t="n"/>
    </row>
    <row r="36" hidden="1" ht="35" customHeight="1" s="173" thickBot="1">
      <c r="A36" s="59" t="inlineStr">
        <is>
          <t>Kenaikan (penurunan) liabilitas manfaat polis masa depan</t>
        </is>
      </c>
      <c r="B36" s="59" t="n"/>
      <c r="C36" s="57" t="inlineStr"/>
      <c r="D36" s="57" t="inlineStr"/>
      <c r="E36" s="57" t="inlineStr"/>
      <c r="F36" s="57" t="inlineStr"/>
      <c r="G36" s="57" t="inlineStr"/>
      <c r="H36" s="57" t="inlineStr"/>
      <c r="I36" s="57" t="inlineStr"/>
      <c r="J36" s="57" t="inlineStr"/>
      <c r="K36" s="57" t="n"/>
      <c r="L36" s="57" t="n"/>
      <c r="M36" s="57" t="n"/>
      <c r="N36" s="57" t="n"/>
      <c r="O36" s="57" t="n"/>
      <c r="P36" s="57" t="n"/>
      <c r="Q36" s="57" t="n"/>
      <c r="R36" s="57" t="n"/>
      <c r="S36" s="57" t="n"/>
      <c r="T36" s="57" t="n"/>
      <c r="U36" s="57" t="n"/>
      <c r="V36" s="57" t="n"/>
      <c r="W36" s="57" t="n"/>
      <c r="X36" s="57" t="n"/>
      <c r="Y36" s="57" t="n"/>
      <c r="Z36" s="57" t="n"/>
      <c r="AA36" s="57" t="n"/>
      <c r="AB36" s="57" t="n"/>
      <c r="AC36" s="57" t="n"/>
      <c r="AD36" s="57" t="n"/>
      <c r="AE36" s="57" t="n"/>
      <c r="AF36" s="57" t="n"/>
      <c r="AG36" s="57" t="n"/>
      <c r="AH36" s="57" t="n"/>
      <c r="AI36" s="57" t="n"/>
      <c r="AJ36" s="57" t="n"/>
      <c r="AK36" s="57" t="n"/>
      <c r="AL36" s="57" t="n"/>
    </row>
    <row r="37" hidden="1" ht="52" customHeight="1" s="173" thickBot="1">
      <c r="A37" s="59" t="inlineStr">
        <is>
          <t>Kenaikan (penurunan) provisi yang timbul dari tes kecukupan liabilitas</t>
        </is>
      </c>
      <c r="B37" s="59" t="n"/>
      <c r="C37" s="57" t="inlineStr"/>
      <c r="D37" s="57" t="inlineStr"/>
      <c r="E37" s="57" t="inlineStr"/>
      <c r="F37" s="57" t="inlineStr"/>
      <c r="G37" s="57" t="inlineStr"/>
      <c r="H37" s="57" t="inlineStr"/>
      <c r="I37" s="57" t="inlineStr"/>
      <c r="J37" s="57" t="inlineStr"/>
      <c r="K37" s="57" t="n"/>
      <c r="L37" s="57" t="n"/>
      <c r="M37" s="57" t="n"/>
      <c r="N37" s="57" t="n"/>
      <c r="O37" s="57" t="n"/>
      <c r="P37" s="57" t="n"/>
      <c r="Q37" s="57" t="n"/>
      <c r="R37" s="57" t="n"/>
      <c r="S37" s="57" t="n"/>
      <c r="T37" s="57" t="n"/>
      <c r="U37" s="57" t="n"/>
      <c r="V37" s="57" t="n"/>
      <c r="W37" s="57" t="n"/>
      <c r="X37" s="57" t="n"/>
      <c r="Y37" s="57" t="n"/>
      <c r="Z37" s="57" t="n"/>
      <c r="AA37" s="57" t="n"/>
      <c r="AB37" s="57" t="n"/>
      <c r="AC37" s="57" t="n"/>
      <c r="AD37" s="57" t="n"/>
      <c r="AE37" s="57" t="n"/>
      <c r="AF37" s="57" t="n"/>
      <c r="AG37" s="57" t="n"/>
      <c r="AH37" s="57" t="n"/>
      <c r="AI37" s="57" t="n"/>
      <c r="AJ37" s="57" t="n"/>
      <c r="AK37" s="57" t="n"/>
      <c r="AL37" s="57" t="n"/>
    </row>
    <row r="38" hidden="1" ht="52" customHeight="1" s="173" thickBot="1">
      <c r="A38" s="59" t="inlineStr">
        <is>
          <t>Kenaikan (penurunan) liabilitas asuransi yang disesikan kepada reasuradur</t>
        </is>
      </c>
      <c r="B38" s="59" t="n"/>
      <c r="C38" s="56" t="inlineStr"/>
      <c r="D38" s="56" t="inlineStr"/>
      <c r="E38" s="56" t="inlineStr"/>
      <c r="F38" s="56" t="inlineStr"/>
      <c r="G38" s="56" t="inlineStr"/>
      <c r="H38" s="56" t="inlineStr"/>
      <c r="I38" s="56" t="inlineStr"/>
      <c r="J38" s="56" t="inlineStr"/>
      <c r="K38" s="56" t="n"/>
      <c r="L38" s="56" t="n"/>
      <c r="M38" s="56" t="n"/>
      <c r="N38" s="56" t="n"/>
      <c r="O38" s="56" t="n"/>
      <c r="P38" s="56" t="n"/>
      <c r="Q38" s="56" t="n"/>
      <c r="R38" s="56" t="n"/>
      <c r="S38" s="56" t="n"/>
      <c r="T38" s="56" t="n"/>
      <c r="U38" s="56" t="n"/>
      <c r="V38" s="56" t="n"/>
      <c r="W38" s="56" t="n"/>
      <c r="X38" s="56" t="n"/>
      <c r="Y38" s="56" t="n"/>
      <c r="Z38" s="56" t="n"/>
      <c r="AA38" s="56" t="n"/>
      <c r="AB38" s="56" t="n"/>
      <c r="AC38" s="56" t="n"/>
      <c r="AD38" s="56" t="n"/>
      <c r="AE38" s="56" t="n"/>
      <c r="AF38" s="56" t="n"/>
      <c r="AG38" s="56" t="n"/>
      <c r="AH38" s="56" t="n"/>
      <c r="AI38" s="56" t="n"/>
      <c r="AJ38" s="56" t="n"/>
      <c r="AK38" s="56" t="n"/>
      <c r="AL38" s="56" t="n"/>
    </row>
    <row r="39" hidden="1" ht="52" customHeight="1" s="173" thickBot="1">
      <c r="A39" s="59" t="inlineStr">
        <is>
          <t>Kenaikan (penurunan) liabilitas pemegang polis pada kontrak unit-linked</t>
        </is>
      </c>
      <c r="B39" s="59" t="n"/>
      <c r="C39" s="57" t="inlineStr"/>
      <c r="D39" s="57" t="inlineStr"/>
      <c r="E39" s="57" t="inlineStr"/>
      <c r="F39" s="57" t="inlineStr"/>
      <c r="G39" s="57" t="inlineStr"/>
      <c r="H39" s="57" t="inlineStr"/>
      <c r="I39" s="57" t="inlineStr"/>
      <c r="J39" s="57" t="inlineStr"/>
      <c r="K39" s="57" t="n"/>
      <c r="L39" s="57" t="n"/>
      <c r="M39" s="57" t="n"/>
      <c r="N39" s="57" t="n"/>
      <c r="O39" s="57" t="n"/>
      <c r="P39" s="57" t="n"/>
      <c r="Q39" s="57" t="n"/>
      <c r="R39" s="57" t="n"/>
      <c r="S39" s="57" t="n"/>
      <c r="T39" s="57" t="n"/>
      <c r="U39" s="57" t="n"/>
      <c r="V39" s="57" t="n"/>
      <c r="W39" s="57" t="n"/>
      <c r="X39" s="57" t="n"/>
      <c r="Y39" s="57" t="n"/>
      <c r="Z39" s="57" t="n"/>
      <c r="AA39" s="57" t="n"/>
      <c r="AB39" s="57" t="n"/>
      <c r="AC39" s="57" t="n"/>
      <c r="AD39" s="57" t="n"/>
      <c r="AE39" s="57" t="n"/>
      <c r="AF39" s="57" t="n"/>
      <c r="AG39" s="57" t="n"/>
      <c r="AH39" s="57" t="n"/>
      <c r="AI39" s="57" t="n"/>
      <c r="AJ39" s="57" t="n"/>
      <c r="AK39" s="57" t="n"/>
      <c r="AL39" s="57" t="n"/>
    </row>
    <row r="40" hidden="1" ht="18" customHeight="1" s="173" thickBot="1">
      <c r="A40" s="59" t="inlineStr">
        <is>
          <t>Beban komisi asuransi</t>
        </is>
      </c>
      <c r="B40" s="59" t="n"/>
      <c r="C40" s="57" t="inlineStr"/>
      <c r="D40" s="57" t="inlineStr"/>
      <c r="E40" s="57" t="inlineStr"/>
      <c r="F40" s="57" t="inlineStr"/>
      <c r="G40" s="57" t="inlineStr"/>
      <c r="H40" s="57" t="inlineStr"/>
      <c r="I40" s="57" t="inlineStr"/>
      <c r="J40" s="57" t="inlineStr"/>
      <c r="K40" s="57" t="n"/>
      <c r="L40" s="57" t="n"/>
      <c r="M40" s="57" t="n"/>
      <c r="N40" s="57" t="n"/>
      <c r="O40" s="57" t="n"/>
      <c r="P40" s="57" t="n"/>
      <c r="Q40" s="57" t="n"/>
      <c r="R40" s="57" t="n"/>
      <c r="S40" s="57" t="n"/>
      <c r="T40" s="57" t="n"/>
      <c r="U40" s="57" t="n"/>
      <c r="V40" s="57" t="n"/>
      <c r="W40" s="57" t="n"/>
      <c r="X40" s="57" t="n"/>
      <c r="Y40" s="57" t="n"/>
      <c r="Z40" s="57" t="n"/>
      <c r="AA40" s="57" t="n"/>
      <c r="AB40" s="57" t="n"/>
      <c r="AC40" s="57" t="n"/>
      <c r="AD40" s="57" t="n"/>
      <c r="AE40" s="57" t="n"/>
      <c r="AF40" s="57" t="n"/>
      <c r="AG40" s="57" t="n"/>
      <c r="AH40" s="57" t="n"/>
      <c r="AI40" s="57" t="n"/>
      <c r="AJ40" s="57" t="n"/>
      <c r="AK40" s="57" t="n"/>
      <c r="AL40" s="57" t="n"/>
    </row>
    <row r="41" hidden="1" ht="18" customHeight="1" s="173" thickBot="1">
      <c r="A41" s="59" t="inlineStr">
        <is>
          <t>Ujrah dibayar</t>
        </is>
      </c>
      <c r="B41" s="59" t="n"/>
      <c r="C41" s="57" t="inlineStr"/>
      <c r="D41" s="57" t="inlineStr"/>
      <c r="E41" s="57" t="inlineStr"/>
      <c r="F41" s="57" t="inlineStr"/>
      <c r="G41" s="57" t="inlineStr"/>
      <c r="H41" s="57" t="inlineStr"/>
      <c r="I41" s="57" t="inlineStr"/>
      <c r="J41" s="57" t="inlineStr"/>
      <c r="K41" s="57" t="n"/>
      <c r="L41" s="57" t="n"/>
      <c r="M41" s="57" t="n"/>
      <c r="N41" s="57" t="n"/>
      <c r="O41" s="57" t="n"/>
      <c r="P41" s="57" t="n"/>
      <c r="Q41" s="57" t="n"/>
      <c r="R41" s="57" t="n"/>
      <c r="S41" s="57" t="n"/>
      <c r="T41" s="57" t="n"/>
      <c r="U41" s="57" t="n"/>
      <c r="V41" s="57" t="n"/>
      <c r="W41" s="57" t="n"/>
      <c r="X41" s="57" t="n"/>
      <c r="Y41" s="57" t="n"/>
      <c r="Z41" s="57" t="n"/>
      <c r="AA41" s="57" t="n"/>
      <c r="AB41" s="57" t="n"/>
      <c r="AC41" s="57" t="n"/>
      <c r="AD41" s="57" t="n"/>
      <c r="AE41" s="57" t="n"/>
      <c r="AF41" s="57" t="n"/>
      <c r="AG41" s="57" t="n"/>
      <c r="AH41" s="57" t="n"/>
      <c r="AI41" s="57" t="n"/>
      <c r="AJ41" s="57" t="n"/>
      <c r="AK41" s="57" t="n"/>
      <c r="AL41" s="57" t="n"/>
    </row>
    <row r="42" hidden="1" ht="35" customHeight="1" s="173" thickBot="1">
      <c r="A42" s="59" t="inlineStr">
        <is>
          <t>Beban akuisisi dari kontrak asuransi</t>
        </is>
      </c>
      <c r="B42" s="59" t="n"/>
      <c r="C42" s="57" t="inlineStr"/>
      <c r="D42" s="57" t="inlineStr"/>
      <c r="E42" s="57" t="inlineStr"/>
      <c r="F42" s="57" t="inlineStr"/>
      <c r="G42" s="57" t="inlineStr"/>
      <c r="H42" s="57" t="inlineStr"/>
      <c r="I42" s="57" t="inlineStr"/>
      <c r="J42" s="57" t="inlineStr"/>
      <c r="K42" s="57" t="n"/>
      <c r="L42" s="57" t="n"/>
      <c r="M42" s="57" t="n"/>
      <c r="N42" s="57" t="n"/>
      <c r="O42" s="57" t="n"/>
      <c r="P42" s="57" t="n"/>
      <c r="Q42" s="57" t="n"/>
      <c r="R42" s="57" t="n"/>
      <c r="S42" s="57" t="n"/>
      <c r="T42" s="57" t="n"/>
      <c r="U42" s="57" t="n"/>
      <c r="V42" s="57" t="n"/>
      <c r="W42" s="57" t="n"/>
      <c r="X42" s="57" t="n"/>
      <c r="Y42" s="57" t="n"/>
      <c r="Z42" s="57" t="n"/>
      <c r="AA42" s="57" t="n"/>
      <c r="AB42" s="57" t="n"/>
      <c r="AC42" s="57" t="n"/>
      <c r="AD42" s="57" t="n"/>
      <c r="AE42" s="57" t="n"/>
      <c r="AF42" s="57" t="n"/>
      <c r="AG42" s="57" t="n"/>
      <c r="AH42" s="57" t="n"/>
      <c r="AI42" s="57" t="n"/>
      <c r="AJ42" s="57" t="n"/>
      <c r="AK42" s="57" t="n"/>
      <c r="AL42" s="57" t="n"/>
    </row>
    <row r="43" hidden="1" ht="18" customHeight="1" s="173" thickBot="1">
      <c r="A43" s="59" t="inlineStr">
        <is>
          <t>Beban asuransi lainnya</t>
        </is>
      </c>
      <c r="B43" s="59" t="n"/>
      <c r="C43" s="57" t="inlineStr"/>
      <c r="D43" s="57" t="inlineStr"/>
      <c r="E43" s="57" t="inlineStr"/>
      <c r="F43" s="57" t="inlineStr"/>
      <c r="G43" s="57" t="inlineStr"/>
      <c r="H43" s="57" t="inlineStr"/>
      <c r="I43" s="57" t="inlineStr"/>
      <c r="J43" s="57" t="inlineStr"/>
      <c r="K43" s="57" t="n"/>
      <c r="L43" s="57" t="n"/>
      <c r="M43" s="57" t="n"/>
      <c r="N43" s="57" t="n"/>
      <c r="O43" s="57" t="n"/>
      <c r="P43" s="57" t="n"/>
      <c r="Q43" s="57" t="n"/>
      <c r="R43" s="57" t="n"/>
      <c r="S43" s="57" t="n"/>
      <c r="T43" s="57" t="n"/>
      <c r="U43" s="57" t="n"/>
      <c r="V43" s="57" t="n"/>
      <c r="W43" s="57" t="n"/>
      <c r="X43" s="57" t="n"/>
      <c r="Y43" s="57" t="n"/>
      <c r="Z43" s="57" t="n"/>
      <c r="AA43" s="57" t="n"/>
      <c r="AB43" s="57" t="n"/>
      <c r="AC43" s="57" t="n"/>
      <c r="AD43" s="57" t="n"/>
      <c r="AE43" s="57" t="n"/>
      <c r="AF43" s="57" t="n"/>
      <c r="AG43" s="57" t="n"/>
      <c r="AH43" s="57" t="n"/>
      <c r="AI43" s="57" t="n"/>
      <c r="AJ43" s="57" t="n"/>
      <c r="AK43" s="57" t="n"/>
      <c r="AL43" s="57" t="n"/>
    </row>
    <row r="44" ht="35" customHeight="1" s="173" thickBot="1">
      <c r="A44" s="54" t="inlineStr">
        <is>
          <t>Net Operating Revenue before Provisions</t>
        </is>
      </c>
      <c r="B44" s="62" t="n"/>
      <c r="C44" s="149">
        <f>C5 - (C14+C23+C24+C26+C32+C35+C36+C37+C39+C40+C41+C42+C43)</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t="35" customHeight="1" s="173" thickBot="1">
      <c r="A47" s="59" t="inlineStr">
        <is>
          <t>Pendapatan dari pembiayaan konsumen</t>
        </is>
      </c>
      <c r="B47" s="59" t="n"/>
      <c r="C47" s="56" t="inlineStr"/>
      <c r="D47" s="56" t="inlineStr"/>
      <c r="E47" s="56" t="inlineStr"/>
      <c r="F47" s="56" t="inlineStr"/>
      <c r="G47" s="56" t="inlineStr"/>
      <c r="H47" s="56" t="inlineStr"/>
      <c r="I47" s="56" t="n">
        <v>338.598</v>
      </c>
      <c r="J47" s="56" t="n">
        <v>476.006</v>
      </c>
      <c r="K47" s="56" t="n"/>
      <c r="L47" s="56" t="n"/>
      <c r="M47" s="56" t="n"/>
      <c r="N47" s="56" t="n"/>
      <c r="O47" s="56" t="n"/>
      <c r="P47" s="56" t="n"/>
      <c r="Q47" s="56" t="n"/>
      <c r="R47" s="56" t="n"/>
      <c r="S47" s="56" t="n"/>
      <c r="T47" s="56" t="n"/>
      <c r="U47" s="56" t="n"/>
      <c r="V47" s="56" t="n"/>
      <c r="W47" s="56" t="n"/>
      <c r="X47" s="56" t="n"/>
      <c r="Y47" s="56" t="n"/>
      <c r="Z47" s="56" t="n"/>
      <c r="AA47" s="56" t="n"/>
      <c r="AB47" s="56" t="n"/>
      <c r="AC47" s="56" t="n"/>
      <c r="AD47" s="56" t="n"/>
      <c r="AE47" s="56" t="n"/>
      <c r="AF47" s="56" t="n"/>
      <c r="AG47" s="56" t="n"/>
      <c r="AH47" s="56" t="n"/>
      <c r="AI47" s="56" t="n"/>
      <c r="AJ47" s="56" t="n"/>
      <c r="AK47" s="56" t="n"/>
      <c r="AL47" s="56" t="n"/>
    </row>
    <row r="48" hidden="1" ht="35" customHeight="1" s="173" thickBot="1">
      <c r="A48" s="59" t="inlineStr">
        <is>
          <t>Pendapatan dari sewa pembiayaan</t>
        </is>
      </c>
      <c r="B48" s="59" t="n"/>
      <c r="C48" s="56" t="inlineStr"/>
      <c r="D48" s="56" t="inlineStr"/>
      <c r="E48" s="56" t="inlineStr"/>
      <c r="F48" s="56" t="inlineStr"/>
      <c r="G48" s="56" t="inlineStr"/>
      <c r="H48" s="56" t="inlineStr"/>
      <c r="I48" s="56" t="inlineStr"/>
      <c r="J48" s="56" t="inlineStr"/>
      <c r="K48" s="56" t="n"/>
      <c r="L48" s="56" t="n"/>
      <c r="M48" s="56" t="n"/>
      <c r="N48" s="56" t="n"/>
      <c r="O48" s="56" t="n"/>
      <c r="P48" s="56" t="n"/>
      <c r="Q48" s="56" t="n"/>
      <c r="R48" s="56" t="n"/>
      <c r="S48" s="56" t="n"/>
      <c r="T48" s="56" t="n"/>
      <c r="U48" s="56" t="n"/>
      <c r="V48" s="56" t="n"/>
      <c r="W48" s="56" t="n"/>
      <c r="X48" s="56" t="n"/>
      <c r="Y48" s="56" t="n"/>
      <c r="Z48" s="56" t="n"/>
      <c r="AA48" s="56" t="n"/>
      <c r="AB48" s="56" t="n"/>
      <c r="AC48" s="56" t="n"/>
      <c r="AD48" s="56" t="n"/>
      <c r="AE48" s="56" t="n"/>
      <c r="AF48" s="56" t="n"/>
      <c r="AG48" s="56" t="n"/>
      <c r="AH48" s="56" t="n"/>
      <c r="AI48" s="56" t="n"/>
      <c r="AJ48" s="56" t="n"/>
      <c r="AK48" s="56" t="n"/>
      <c r="AL48" s="56" t="n"/>
    </row>
    <row r="49" hidden="1" ht="18" customHeight="1" s="173" thickBot="1">
      <c r="A49" s="59" t="inlineStr">
        <is>
          <t>Pendapatan dari sewa operasi</t>
        </is>
      </c>
      <c r="B49" s="59" t="n"/>
      <c r="C49" s="56" t="inlineStr"/>
      <c r="D49" s="56" t="inlineStr"/>
      <c r="E49" s="56" t="inlineStr"/>
      <c r="F49" s="56" t="inlineStr"/>
      <c r="G49" s="56" t="inlineStr"/>
      <c r="H49" s="56" t="inlineStr"/>
      <c r="I49" s="56" t="inlineStr"/>
      <c r="J49" s="56" t="inlineStr"/>
      <c r="K49" s="56" t="n"/>
      <c r="L49" s="56" t="n"/>
      <c r="M49" s="56" t="n"/>
      <c r="N49" s="56" t="n"/>
      <c r="O49" s="56" t="n"/>
      <c r="P49" s="56" t="n"/>
      <c r="Q49" s="56" t="n"/>
      <c r="R49" s="56" t="n"/>
      <c r="S49" s="56" t="n"/>
      <c r="T49" s="56" t="n"/>
      <c r="U49" s="56" t="n"/>
      <c r="V49" s="56" t="n"/>
      <c r="W49" s="56" t="n"/>
      <c r="X49" s="56" t="n"/>
      <c r="Y49" s="56" t="n"/>
      <c r="Z49" s="56" t="n"/>
      <c r="AA49" s="56" t="n"/>
      <c r="AB49" s="56" t="n"/>
      <c r="AC49" s="56" t="n"/>
      <c r="AD49" s="56" t="n"/>
      <c r="AE49" s="56" t="n"/>
      <c r="AF49" s="56" t="n"/>
      <c r="AG49" s="56" t="n"/>
      <c r="AH49" s="56" t="n"/>
      <c r="AI49" s="56" t="n"/>
      <c r="AJ49" s="56" t="n"/>
      <c r="AK49" s="56" t="n"/>
      <c r="AL49" s="56" t="n"/>
    </row>
    <row r="50" hidden="1" ht="18" customHeight="1" s="173" thickBot="1">
      <c r="A50" s="59" t="inlineStr">
        <is>
          <t>Pendapatan dari anjak piutang</t>
        </is>
      </c>
      <c r="B50" s="59" t="n"/>
      <c r="C50" s="56" t="inlineStr"/>
      <c r="D50" s="56" t="inlineStr"/>
      <c r="E50" s="56" t="inlineStr"/>
      <c r="F50" s="56" t="inlineStr"/>
      <c r="G50" s="56" t="inlineStr"/>
      <c r="H50" s="56" t="inlineStr"/>
      <c r="I50" s="56" t="inlineStr"/>
      <c r="J50" s="56" t="inlineStr"/>
      <c r="K50" s="56" t="n"/>
      <c r="L50" s="56" t="n"/>
      <c r="M50" s="56" t="n"/>
      <c r="N50" s="56" t="n"/>
      <c r="O50" s="56" t="n"/>
      <c r="P50" s="56" t="n"/>
      <c r="Q50" s="56" t="n"/>
      <c r="R50" s="56" t="n"/>
      <c r="S50" s="56" t="n"/>
      <c r="T50" s="56" t="n"/>
      <c r="U50" s="56" t="n"/>
      <c r="V50" s="56" t="n"/>
      <c r="W50" s="56" t="n"/>
      <c r="X50" s="56" t="n"/>
      <c r="Y50" s="56" t="n"/>
      <c r="Z50" s="56" t="n"/>
      <c r="AA50" s="56" t="n"/>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idden="1" ht="35" customHeight="1" s="173" thickBot="1">
      <c r="A52" s="59" t="inlineStr">
        <is>
          <t>Pendapatan kegiatan penjamin emisi dan penjualan efek</t>
        </is>
      </c>
      <c r="B52" s="59" t="n"/>
      <c r="C52" s="56" t="inlineStr"/>
      <c r="D52" s="56" t="inlineStr"/>
      <c r="E52" s="56" t="inlineStr"/>
      <c r="F52" s="56" t="inlineStr"/>
      <c r="G52" s="56" t="inlineStr"/>
      <c r="H52" s="56" t="inlineStr"/>
      <c r="I52" s="56" t="inlineStr"/>
      <c r="J52" s="56" t="inlineStr"/>
      <c r="K52" s="56" t="n"/>
      <c r="L52" s="56" t="n"/>
      <c r="M52" s="56" t="n"/>
      <c r="N52" s="56" t="n"/>
      <c r="O52" s="56" t="n"/>
      <c r="P52" s="56" t="n"/>
      <c r="Q52" s="56" t="n"/>
      <c r="R52" s="56" t="n"/>
      <c r="S52" s="56" t="n"/>
      <c r="T52" s="56" t="n"/>
      <c r="U52" s="56" t="n"/>
      <c r="V52" s="56" t="n"/>
      <c r="W52" s="56" t="n"/>
      <c r="X52" s="56" t="n"/>
      <c r="Y52" s="56" t="n"/>
      <c r="Z52" s="56" t="n"/>
      <c r="AA52" s="56" t="n"/>
      <c r="AB52" s="56" t="n"/>
      <c r="AC52" s="56" t="n"/>
      <c r="AD52" s="56" t="n"/>
      <c r="AE52" s="56" t="n"/>
      <c r="AF52" s="56" t="n"/>
      <c r="AG52" s="56" t="n"/>
      <c r="AH52" s="56" t="n"/>
      <c r="AI52" s="56" t="n"/>
      <c r="AJ52" s="56" t="n"/>
      <c r="AK52" s="56" t="n"/>
      <c r="AL52" s="56" t="n"/>
    </row>
    <row r="53" hidden="1" ht="35" customHeight="1" s="173" thickBot="1">
      <c r="A53" s="59" t="inlineStr">
        <is>
          <t>Pendapatan pembiayaan transaksi nasabah</t>
        </is>
      </c>
      <c r="B53" s="59" t="n"/>
      <c r="C53" s="56" t="inlineStr"/>
      <c r="D53" s="56" t="inlineStr"/>
      <c r="E53" s="56" t="inlineStr"/>
      <c r="F53" s="56" t="inlineStr"/>
      <c r="G53" s="56" t="inlineStr"/>
      <c r="H53" s="56" t="inlineStr"/>
      <c r="I53" s="56" t="inlineStr"/>
      <c r="J53" s="56" t="inlineStr"/>
      <c r="K53" s="56" t="n"/>
      <c r="L53" s="56" t="n"/>
      <c r="M53" s="56" t="n"/>
      <c r="N53" s="56" t="n"/>
      <c r="O53" s="56" t="n"/>
      <c r="P53" s="56" t="n"/>
      <c r="Q53" s="56" t="n"/>
      <c r="R53" s="56" t="n"/>
      <c r="S53" s="56" t="n"/>
      <c r="T53" s="56" t="n"/>
      <c r="U53" s="56" t="n"/>
      <c r="V53" s="56" t="n"/>
      <c r="W53" s="56" t="n"/>
      <c r="X53" s="56" t="n"/>
      <c r="Y53" s="56" t="n"/>
      <c r="Z53" s="56" t="n"/>
      <c r="AA53" s="56" t="n"/>
      <c r="AB53" s="56" t="n"/>
      <c r="AC53" s="56" t="n"/>
      <c r="AD53" s="56" t="n"/>
      <c r="AE53" s="56" t="n"/>
      <c r="AF53" s="56" t="n"/>
      <c r="AG53" s="56" t="n"/>
      <c r="AH53" s="56" t="n"/>
      <c r="AI53" s="56" t="n"/>
      <c r="AJ53" s="56" t="n"/>
      <c r="AK53" s="56" t="n"/>
      <c r="AL53" s="56" t="n"/>
    </row>
    <row r="54" hidden="1" ht="35" customHeight="1" s="173" thickBot="1">
      <c r="A54" s="59" t="inlineStr">
        <is>
          <t>Pendapatan jasa biro administrasi efek</t>
        </is>
      </c>
      <c r="B54" s="59" t="n"/>
      <c r="C54" s="56" t="inlineStr"/>
      <c r="D54" s="56" t="inlineStr"/>
      <c r="E54" s="56" t="inlineStr"/>
      <c r="F54" s="56" t="inlineStr"/>
      <c r="G54" s="56" t="inlineStr"/>
      <c r="H54" s="56" t="inlineStr"/>
      <c r="I54" s="56" t="inlineStr"/>
      <c r="J54" s="56" t="inlineStr"/>
      <c r="K54" s="56" t="n"/>
      <c r="L54" s="56" t="n"/>
      <c r="M54" s="56" t="n"/>
      <c r="N54" s="56" t="n"/>
      <c r="O54" s="56" t="n"/>
      <c r="P54" s="56" t="n"/>
      <c r="Q54" s="56" t="n"/>
      <c r="R54" s="56" t="n"/>
      <c r="S54" s="56" t="n"/>
      <c r="T54" s="56" t="n"/>
      <c r="U54" s="56" t="n"/>
      <c r="V54" s="56" t="n"/>
      <c r="W54" s="56" t="n"/>
      <c r="X54" s="56" t="n"/>
      <c r="Y54" s="56" t="n"/>
      <c r="Z54" s="56" t="n"/>
      <c r="AA54" s="56" t="n"/>
      <c r="AB54" s="56" t="n"/>
      <c r="AC54" s="56" t="n"/>
      <c r="AD54" s="56" t="n"/>
      <c r="AE54" s="56" t="n"/>
      <c r="AF54" s="56" t="n"/>
      <c r="AG54" s="56" t="n"/>
      <c r="AH54" s="56" t="n"/>
      <c r="AI54" s="56" t="n"/>
      <c r="AJ54" s="56" t="n"/>
      <c r="AK54" s="56" t="n"/>
      <c r="AL54" s="56" t="n"/>
    </row>
    <row r="55" hidden="1" ht="35" customHeight="1" s="173" thickBot="1">
      <c r="A55" s="59" t="inlineStr">
        <is>
          <t>Pendapatan kegiatan jasa manajer investasi</t>
        </is>
      </c>
      <c r="B55" s="59" t="n"/>
      <c r="C55" s="56" t="inlineStr"/>
      <c r="D55" s="56" t="inlineStr"/>
      <c r="E55" s="56" t="inlineStr"/>
      <c r="F55" s="56" t="inlineStr"/>
      <c r="G55" s="56" t="inlineStr"/>
      <c r="H55" s="56" t="inlineStr"/>
      <c r="I55" s="56" t="inlineStr"/>
      <c r="J55" s="56" t="inlineStr"/>
      <c r="K55" s="56" t="n"/>
      <c r="L55" s="56" t="n"/>
      <c r="M55" s="56" t="n"/>
      <c r="N55" s="56" t="n"/>
      <c r="O55" s="56" t="n"/>
      <c r="P55" s="56" t="n"/>
      <c r="Q55" s="56" t="n"/>
      <c r="R55" s="56" t="n"/>
      <c r="S55" s="56" t="n"/>
      <c r="T55" s="56" t="n"/>
      <c r="U55" s="56" t="n"/>
      <c r="V55" s="56" t="n"/>
      <c r="W55" s="56" t="n"/>
      <c r="X55" s="56" t="n"/>
      <c r="Y55" s="56" t="n"/>
      <c r="Z55" s="56" t="n"/>
      <c r="AA55" s="56" t="n"/>
      <c r="AB55" s="56" t="n"/>
      <c r="AC55" s="56" t="n"/>
      <c r="AD55" s="56" t="n"/>
      <c r="AE55" s="56" t="n"/>
      <c r="AF55" s="56" t="n"/>
      <c r="AG55" s="56" t="n"/>
      <c r="AH55" s="56" t="n"/>
      <c r="AI55" s="56" t="n"/>
      <c r="AJ55" s="56" t="n"/>
      <c r="AK55" s="56" t="n"/>
      <c r="AL55" s="56" t="n"/>
    </row>
    <row r="56" hidden="1" ht="35" customHeight="1" s="173" thickBot="1">
      <c r="A56" s="59" t="inlineStr">
        <is>
          <t>Pendapatan kegiatan jasa penasehat keuangan</t>
        </is>
      </c>
      <c r="B56" s="59" t="n"/>
      <c r="C56" s="56" t="inlineStr"/>
      <c r="D56" s="56" t="inlineStr"/>
      <c r="E56" s="56" t="inlineStr"/>
      <c r="F56" s="56" t="inlineStr"/>
      <c r="G56" s="56" t="inlineStr"/>
      <c r="H56" s="56" t="inlineStr"/>
      <c r="I56" s="56" t="inlineStr"/>
      <c r="J56" s="56" t="inlineStr"/>
      <c r="K56" s="56" t="n"/>
      <c r="L56" s="56" t="n"/>
      <c r="M56" s="56" t="n"/>
      <c r="N56" s="56" t="n"/>
      <c r="O56" s="56" t="n"/>
      <c r="P56" s="56" t="n"/>
      <c r="Q56" s="56" t="n"/>
      <c r="R56" s="56" t="n"/>
      <c r="S56" s="56" t="n"/>
      <c r="T56" s="56" t="n"/>
      <c r="U56" s="56" t="n"/>
      <c r="V56" s="56" t="n"/>
      <c r="W56" s="56" t="n"/>
      <c r="X56" s="56" t="n"/>
      <c r="Y56" s="56" t="n"/>
      <c r="Z56" s="56" t="n"/>
      <c r="AA56" s="56" t="n"/>
      <c r="AB56" s="56" t="n"/>
      <c r="AC56" s="56" t="n"/>
      <c r="AD56" s="56" t="n"/>
      <c r="AE56" s="56" t="n"/>
      <c r="AF56" s="56" t="n"/>
      <c r="AG56" s="56" t="n"/>
      <c r="AH56" s="56" t="n"/>
      <c r="AI56" s="56" t="n"/>
      <c r="AJ56" s="56" t="n"/>
      <c r="AK56" s="56" t="n"/>
      <c r="AL56" s="56" t="n"/>
    </row>
    <row r="57" hidden="1" ht="52" customHeight="1" s="173" thickBot="1">
      <c r="A57" s="59" t="inlineStr">
        <is>
          <t>Keuntungan (kerugian) dari transaksi perdagangan efek yang telah direalisasi</t>
        </is>
      </c>
      <c r="B57" s="59" t="n"/>
      <c r="C57" s="56" t="inlineStr"/>
      <c r="D57" s="56" t="inlineStr"/>
      <c r="E57" s="56" t="inlineStr"/>
      <c r="F57" s="56" t="inlineStr"/>
      <c r="G57" s="56" t="inlineStr"/>
      <c r="H57" s="56" t="inlineStr"/>
      <c r="I57" s="56" t="inlineStr"/>
      <c r="J57" s="56" t="inlineStr"/>
      <c r="K57" s="56" t="n"/>
      <c r="L57" s="56" t="n"/>
      <c r="M57" s="56" t="n"/>
      <c r="N57" s="56" t="n"/>
      <c r="O57" s="56" t="n"/>
      <c r="P57" s="56" t="n"/>
      <c r="Q57" s="56" t="n"/>
      <c r="R57" s="56" t="n"/>
      <c r="S57" s="56" t="n"/>
      <c r="T57" s="56" t="n"/>
      <c r="U57" s="56" t="n"/>
      <c r="V57" s="56" t="n"/>
      <c r="W57" s="56" t="n"/>
      <c r="X57" s="56" t="n"/>
      <c r="Y57" s="56" t="n"/>
      <c r="Z57" s="56" t="n"/>
      <c r="AA57" s="56" t="n"/>
      <c r="AB57" s="56" t="n"/>
      <c r="AC57" s="56" t="n"/>
      <c r="AD57" s="56" t="n"/>
      <c r="AE57" s="56" t="n"/>
      <c r="AF57" s="56" t="n"/>
      <c r="AG57" s="56" t="n"/>
      <c r="AH57" s="56" t="n"/>
      <c r="AI57" s="56" t="n"/>
      <c r="AJ57" s="56" t="n"/>
      <c r="AK57" s="56" t="n"/>
      <c r="AL57" s="56" t="n"/>
    </row>
    <row r="58" hidden="1" ht="35" customHeight="1" s="173" thickBot="1">
      <c r="A58" s="59" t="inlineStr">
        <is>
          <t>Keuntungan (kerugian) perubahan nilai wajar efek</t>
        </is>
      </c>
      <c r="B58" s="59" t="n"/>
      <c r="C58" s="56" t="inlineStr"/>
      <c r="D58" s="56" t="inlineStr"/>
      <c r="E58" s="56" t="inlineStr"/>
      <c r="F58" s="56" t="inlineStr"/>
      <c r="G58" s="56" t="inlineStr"/>
      <c r="H58" s="56" t="inlineStr"/>
      <c r="I58" s="56" t="inlineStr"/>
      <c r="J58" s="56" t="inlineStr"/>
      <c r="K58" s="56" t="n"/>
      <c r="L58" s="56" t="n"/>
      <c r="M58" s="56" t="n"/>
      <c r="N58" s="56" t="n"/>
      <c r="O58" s="56" t="n"/>
      <c r="P58" s="56" t="n"/>
      <c r="Q58" s="56" t="n"/>
      <c r="R58" s="56" t="n"/>
      <c r="S58" s="56" t="n"/>
      <c r="T58" s="56" t="n"/>
      <c r="U58" s="56" t="n"/>
      <c r="V58" s="56" t="n"/>
      <c r="W58" s="56" t="n"/>
      <c r="X58" s="56" t="n"/>
      <c r="Y58" s="56" t="n"/>
      <c r="Z58" s="56" t="n"/>
      <c r="AA58" s="56" t="n"/>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idden="1" ht="18" customHeight="1" s="173" thickBot="1">
      <c r="A60" s="59" t="inlineStr">
        <is>
          <t>Pendapatan investasi</t>
        </is>
      </c>
      <c r="B60" s="59" t="n"/>
      <c r="C60" s="56" t="inlineStr"/>
      <c r="D60" s="56" t="inlineStr"/>
      <c r="E60" s="56" t="inlineStr"/>
      <c r="F60" s="56" t="inlineStr"/>
      <c r="G60" s="56" t="inlineStr"/>
      <c r="H60" s="56" t="inlineStr"/>
      <c r="I60" s="56" t="inlineStr"/>
      <c r="J60" s="56" t="inlineStr"/>
      <c r="K60" s="56" t="n"/>
      <c r="L60" s="56" t="n"/>
      <c r="M60" s="56" t="n"/>
      <c r="N60" s="56" t="n"/>
      <c r="O60" s="56" t="n"/>
      <c r="P60" s="56" t="n"/>
      <c r="Q60" s="56" t="n"/>
      <c r="R60" s="56" t="n"/>
      <c r="S60" s="56" t="n"/>
      <c r="T60" s="56" t="n"/>
      <c r="U60" s="56" t="n"/>
      <c r="V60" s="56" t="n"/>
      <c r="W60" s="56" t="n"/>
      <c r="X60" s="56" t="n"/>
      <c r="Y60" s="56" t="n"/>
      <c r="Z60" s="56" t="n"/>
      <c r="AA60" s="56" t="n"/>
      <c r="AB60" s="56" t="n"/>
      <c r="AC60" s="56" t="n"/>
      <c r="AD60" s="56" t="n"/>
      <c r="AE60" s="56" t="n"/>
      <c r="AF60" s="56" t="n"/>
      <c r="AG60" s="56" t="n"/>
      <c r="AH60" s="56" t="n"/>
      <c r="AI60" s="56" t="n"/>
      <c r="AJ60" s="56" t="n"/>
      <c r="AK60" s="56" t="n"/>
      <c r="AL60" s="56" t="n"/>
    </row>
    <row r="61" ht="52" customHeight="1" s="173" thickBot="1">
      <c r="A61" s="59" t="inlineStr">
        <is>
          <t>Pendapatan provisi dan komisi dari transaksi lainnya selain kredit</t>
        </is>
      </c>
      <c r="B61" s="59" t="n"/>
      <c r="C61" s="56" t="inlineStr"/>
      <c r="D61" s="56" t="inlineStr"/>
      <c r="E61" s="56" t="inlineStr"/>
      <c r="F61" s="56" t="inlineStr"/>
      <c r="G61" s="56" t="inlineStr"/>
      <c r="H61" s="56" t="n">
        <v>942.583</v>
      </c>
      <c r="I61" s="56" t="n">
        <v>1558.698</v>
      </c>
      <c r="J61" s="56" t="n">
        <v>1605.188</v>
      </c>
      <c r="K61" s="56" t="n"/>
      <c r="L61" s="56" t="n"/>
      <c r="M61" s="56" t="n"/>
      <c r="N61" s="56" t="n"/>
      <c r="O61" s="56" t="n"/>
      <c r="P61" s="56" t="n"/>
      <c r="Q61" s="56" t="n"/>
      <c r="R61" s="56" t="n"/>
      <c r="S61" s="56" t="n"/>
      <c r="T61" s="56" t="n"/>
      <c r="U61" s="56" t="n"/>
      <c r="V61" s="56" t="n"/>
      <c r="W61" s="56" t="n"/>
      <c r="X61" s="56" t="n"/>
      <c r="Y61" s="56" t="n"/>
      <c r="Z61" s="56" t="n"/>
      <c r="AA61" s="56" t="n"/>
      <c r="AB61" s="56" t="n"/>
      <c r="AC61" s="56" t="n"/>
      <c r="AD61" s="56" t="n"/>
      <c r="AE61" s="56" t="n"/>
      <c r="AF61" s="56" t="n"/>
      <c r="AG61" s="56" t="n"/>
      <c r="AH61" s="56" t="n"/>
      <c r="AI61" s="56" t="n"/>
      <c r="AJ61" s="56" t="n"/>
      <c r="AK61" s="56" t="n"/>
      <c r="AL61" s="56" t="n"/>
    </row>
    <row r="62" ht="35" customHeight="1" s="173" thickBot="1">
      <c r="A62" s="59" t="inlineStr">
        <is>
          <t>Pendapatan transaksi perdagangan</t>
        </is>
      </c>
      <c r="B62" s="59" t="n"/>
      <c r="C62" s="56" t="inlineStr"/>
      <c r="D62" s="56" t="inlineStr"/>
      <c r="E62" s="56" t="inlineStr"/>
      <c r="F62" s="56" t="inlineStr"/>
      <c r="G62" s="56" t="inlineStr"/>
      <c r="H62" s="56" t="n">
        <v>65.212</v>
      </c>
      <c r="I62" s="56" t="n">
        <v>68.828</v>
      </c>
      <c r="J62" s="56" t="n">
        <v>163.969</v>
      </c>
      <c r="K62" s="56" t="n"/>
      <c r="L62" s="56" t="n"/>
      <c r="M62" s="56" t="n"/>
      <c r="N62" s="56" t="n"/>
      <c r="O62" s="56" t="n"/>
      <c r="P62" s="56" t="n"/>
      <c r="Q62" s="56" t="n"/>
      <c r="R62" s="56" t="n"/>
      <c r="S62" s="56" t="n"/>
      <c r="T62" s="56" t="n"/>
      <c r="U62" s="56" t="n"/>
      <c r="V62" s="56" t="n"/>
      <c r="W62" s="56" t="n"/>
      <c r="X62" s="56" t="n"/>
      <c r="Y62" s="56" t="n"/>
      <c r="Z62" s="56" t="n"/>
      <c r="AA62" s="56" t="n"/>
      <c r="AB62" s="56" t="n"/>
      <c r="AC62" s="56" t="n"/>
      <c r="AD62" s="56" t="n"/>
      <c r="AE62" s="56" t="n"/>
      <c r="AF62" s="56" t="n"/>
      <c r="AG62" s="56" t="n"/>
      <c r="AH62" s="56" t="n"/>
      <c r="AI62" s="56" t="n"/>
      <c r="AJ62" s="56" t="n"/>
      <c r="AK62" s="56" t="n"/>
      <c r="AL62" s="56" t="n"/>
    </row>
    <row r="63" ht="18" customHeight="1" s="173" thickBot="1">
      <c r="A63" s="59" t="inlineStr">
        <is>
          <t>Pendapatan dividen</t>
        </is>
      </c>
      <c r="B63" s="59" t="n"/>
      <c r="C63" s="56" t="inlineStr"/>
      <c r="D63" s="56" t="inlineStr"/>
      <c r="E63" s="56" t="inlineStr"/>
      <c r="F63" s="56" t="inlineStr"/>
      <c r="G63" s="56" t="inlineStr"/>
      <c r="H63" s="56" t="inlineStr"/>
      <c r="I63" s="56" t="n">
        <v>0.003</v>
      </c>
      <c r="J63" s="56" t="n">
        <v>0.002</v>
      </c>
      <c r="K63" s="56" t="n"/>
      <c r="L63" s="56" t="n"/>
      <c r="M63" s="56" t="n"/>
      <c r="N63" s="56" t="n"/>
      <c r="O63" s="56" t="n"/>
      <c r="P63" s="56" t="n"/>
      <c r="Q63" s="56" t="n"/>
      <c r="R63" s="56" t="n"/>
      <c r="S63" s="56" t="n"/>
      <c r="T63" s="56" t="n"/>
      <c r="U63" s="56" t="n"/>
      <c r="V63" s="56" t="n"/>
      <c r="W63" s="56" t="n"/>
      <c r="X63" s="56" t="n"/>
      <c r="Y63" s="56" t="n"/>
      <c r="Z63" s="56" t="n"/>
      <c r="AA63" s="56" t="n"/>
      <c r="AB63" s="56" t="n"/>
      <c r="AC63" s="56" t="n"/>
      <c r="AD63" s="56" t="n"/>
      <c r="AE63" s="56" t="n"/>
      <c r="AF63" s="56" t="n"/>
      <c r="AG63" s="56" t="n"/>
      <c r="AH63" s="56" t="n"/>
      <c r="AI63" s="56" t="n"/>
      <c r="AJ63" s="56" t="n"/>
      <c r="AK63" s="56" t="n"/>
      <c r="AL63" s="56" t="n"/>
    </row>
    <row r="64" ht="52" customHeight="1" s="173" thickBot="1">
      <c r="A64" s="59" t="inlineStr">
        <is>
          <t>Keuntungan (kerugian) yang telah direalisasi atas instrumen derivatif</t>
        </is>
      </c>
      <c r="B64" s="59" t="n"/>
      <c r="C64" s="56" t="n">
        <v>-184.222</v>
      </c>
      <c r="D64" s="56" t="n">
        <v>584.544</v>
      </c>
      <c r="E64" s="56" t="n">
        <v>728.952</v>
      </c>
      <c r="F64" s="56" t="n">
        <v>763.135</v>
      </c>
      <c r="G64" s="56" t="n">
        <v>784.485</v>
      </c>
      <c r="H64" s="56" t="n">
        <v>649.494</v>
      </c>
      <c r="I64" s="56" t="n">
        <v>542.691</v>
      </c>
      <c r="J64" s="56" t="n">
        <v>438.27</v>
      </c>
      <c r="K64" s="56" t="n"/>
      <c r="L64" s="56" t="n"/>
      <c r="M64" s="56" t="n"/>
      <c r="N64" s="56" t="n"/>
      <c r="O64" s="56" t="n"/>
      <c r="P64" s="56" t="n"/>
      <c r="Q64" s="56" t="n"/>
      <c r="R64" s="56" t="n"/>
      <c r="S64" s="56" t="n"/>
      <c r="T64" s="56" t="n"/>
      <c r="U64" s="56" t="n"/>
      <c r="V64" s="56" t="n"/>
      <c r="W64" s="56" t="n"/>
      <c r="X64" s="56" t="n"/>
      <c r="Y64" s="56" t="n"/>
      <c r="Z64" s="56" t="n"/>
      <c r="AA64" s="56" t="n"/>
      <c r="AB64" s="56" t="n"/>
      <c r="AC64" s="56" t="n"/>
      <c r="AD64" s="56" t="n"/>
      <c r="AE64" s="56" t="n"/>
      <c r="AF64" s="56" t="n"/>
      <c r="AG64" s="56" t="n"/>
      <c r="AH64" s="56" t="n"/>
      <c r="AI64" s="56" t="n"/>
      <c r="AJ64" s="56" t="n"/>
      <c r="AK64" s="56" t="n"/>
      <c r="AL64" s="56" t="n"/>
    </row>
    <row r="65" ht="35" customHeight="1" s="173" thickBot="1">
      <c r="A65" s="59" t="inlineStr">
        <is>
          <t>Penerimaan kembali aset yang telah dihapusbukukan</t>
        </is>
      </c>
      <c r="B65" s="59" t="n"/>
      <c r="C65" s="56" t="n">
        <v>171.994</v>
      </c>
      <c r="D65" s="56" t="n">
        <v>197.9</v>
      </c>
      <c r="E65" s="56" t="n">
        <v>164.925</v>
      </c>
      <c r="F65" s="56" t="inlineStr"/>
      <c r="G65" s="56" t="n">
        <v>243.709</v>
      </c>
      <c r="H65" s="56" t="n">
        <v>341.564</v>
      </c>
      <c r="I65" s="56" t="n">
        <v>235.207</v>
      </c>
      <c r="J65" s="56" t="n">
        <v>245.273</v>
      </c>
      <c r="K65" s="56" t="n"/>
      <c r="L65" s="56" t="n"/>
      <c r="M65" s="56" t="n"/>
      <c r="N65" s="56" t="n"/>
      <c r="O65" s="56" t="n"/>
      <c r="P65" s="56" t="n"/>
      <c r="Q65" s="56" t="n"/>
      <c r="R65" s="56" t="n"/>
      <c r="S65" s="56" t="n"/>
      <c r="T65" s="56" t="n"/>
      <c r="U65" s="56" t="n"/>
      <c r="V65" s="56" t="n"/>
      <c r="W65" s="56" t="n"/>
      <c r="X65" s="56" t="n"/>
      <c r="Y65" s="56" t="n"/>
      <c r="Z65" s="56" t="n"/>
      <c r="AA65" s="56" t="n"/>
      <c r="AB65" s="56" t="n"/>
      <c r="AC65" s="56" t="n"/>
      <c r="AD65" s="56" t="n"/>
      <c r="AE65" s="56" t="n"/>
      <c r="AF65" s="56" t="n"/>
      <c r="AG65" s="56" t="n"/>
      <c r="AH65" s="56" t="n"/>
      <c r="AI65" s="56" t="n"/>
      <c r="AJ65" s="56" t="n"/>
      <c r="AK65" s="56" t="n"/>
      <c r="AL65" s="56" t="n"/>
    </row>
    <row r="66" hidden="1" ht="35" customHeight="1" s="173" thickBot="1">
      <c r="A66" s="59" t="inlineStr">
        <is>
          <t>Keuntungan (kerugian) selisih kurs mata uang asing</t>
        </is>
      </c>
      <c r="B66" s="59" t="n"/>
      <c r="C66" s="56" t="inlineStr"/>
      <c r="D66" s="56" t="inlineStr"/>
      <c r="E66" s="56" t="inlineStr"/>
      <c r="F66" s="56" t="inlineStr"/>
      <c r="G66" s="56" t="inlineStr"/>
      <c r="H66" s="56" t="inlineStr"/>
      <c r="I66" s="56" t="inlineStr"/>
      <c r="J66" s="56" t="inlineStr"/>
      <c r="K66" s="56" t="n"/>
      <c r="L66" s="56" t="n"/>
      <c r="M66" s="56" t="n"/>
      <c r="N66" s="56" t="n"/>
      <c r="O66" s="56" t="n"/>
      <c r="P66" s="56" t="n"/>
      <c r="Q66" s="56" t="n"/>
      <c r="R66" s="56" t="n"/>
      <c r="S66" s="56" t="n"/>
      <c r="T66" s="56" t="n"/>
      <c r="U66" s="56" t="n"/>
      <c r="V66" s="56" t="n"/>
      <c r="W66" s="56" t="n"/>
      <c r="X66" s="56" t="n"/>
      <c r="Y66" s="56" t="n"/>
      <c r="Z66" s="56" t="n"/>
      <c r="AA66" s="56" t="n"/>
      <c r="AB66" s="56" t="n"/>
      <c r="AC66" s="56" t="n"/>
      <c r="AD66" s="56" t="n"/>
      <c r="AE66" s="56" t="n"/>
      <c r="AF66" s="56" t="n"/>
      <c r="AG66" s="56" t="n"/>
      <c r="AH66" s="56" t="n"/>
      <c r="AI66" s="56" t="n"/>
      <c r="AJ66" s="56" t="n"/>
      <c r="AK66" s="56" t="n"/>
      <c r="AL66" s="56" t="n"/>
    </row>
    <row r="67" hidden="1" ht="35" customHeight="1" s="173" thickBot="1">
      <c r="A67" s="59" t="inlineStr">
        <is>
          <t>Keuntungan (kerugian) pelepasan aset tetap</t>
        </is>
      </c>
      <c r="B67" s="59" t="n"/>
      <c r="C67" s="56" t="inlineStr"/>
      <c r="D67" s="56" t="inlineStr"/>
      <c r="E67" s="56" t="inlineStr"/>
      <c r="F67" s="56" t="inlineStr"/>
      <c r="G67" s="56" t="inlineStr"/>
      <c r="H67" s="56" t="inlineStr"/>
      <c r="I67" s="56" t="inlineStr"/>
      <c r="J67" s="56" t="inlineStr"/>
      <c r="K67" s="56" t="n"/>
      <c r="L67" s="56" t="n"/>
      <c r="M67" s="56" t="n"/>
      <c r="N67" s="56" t="n"/>
      <c r="O67" s="56" t="n"/>
      <c r="P67" s="56" t="n"/>
      <c r="Q67" s="56" t="n"/>
      <c r="R67" s="56" t="n"/>
      <c r="S67" s="56" t="n"/>
      <c r="T67" s="56" t="n"/>
      <c r="U67" s="56" t="n"/>
      <c r="V67" s="56" t="n"/>
      <c r="W67" s="56" t="n"/>
      <c r="X67" s="56" t="n"/>
      <c r="Y67" s="56" t="n"/>
      <c r="Z67" s="56" t="n"/>
      <c r="AA67" s="56" t="n"/>
      <c r="AB67" s="56" t="n"/>
      <c r="AC67" s="56" t="n"/>
      <c r="AD67" s="56" t="n"/>
      <c r="AE67" s="56" t="n"/>
      <c r="AF67" s="56" t="n"/>
      <c r="AG67" s="56" t="n"/>
      <c r="AH67" s="56" t="n"/>
      <c r="AI67" s="56" t="n"/>
      <c r="AJ67" s="56" t="n"/>
      <c r="AK67" s="56" t="n"/>
      <c r="AL67" s="56" t="n"/>
    </row>
    <row r="68" hidden="1" ht="52" customHeight="1" s="173" thickBot="1">
      <c r="A68" s="59" t="inlineStr">
        <is>
          <t>Keuntungan (kerugian) pelepasan agunan yang diambil alih</t>
        </is>
      </c>
      <c r="B68" s="59" t="n"/>
      <c r="C68" s="56" t="inlineStr"/>
      <c r="D68" s="56" t="inlineStr"/>
      <c r="E68" s="56" t="inlineStr"/>
      <c r="F68" s="56" t="inlineStr"/>
      <c r="G68" s="56" t="inlineStr"/>
      <c r="H68" s="56" t="inlineStr"/>
      <c r="I68" s="56" t="inlineStr"/>
      <c r="J68" s="56" t="inlineStr"/>
      <c r="K68" s="56" t="n"/>
      <c r="L68" s="56" t="n"/>
      <c r="M68" s="56" t="n"/>
      <c r="N68" s="56" t="n"/>
      <c r="O68" s="56" t="n"/>
      <c r="P68" s="56" t="n"/>
      <c r="Q68" s="56" t="n"/>
      <c r="R68" s="56" t="n"/>
      <c r="S68" s="56" t="n"/>
      <c r="T68" s="56" t="n"/>
      <c r="U68" s="56" t="n"/>
      <c r="V68" s="56" t="n"/>
      <c r="W68" s="56" t="n"/>
      <c r="X68" s="56" t="n"/>
      <c r="Y68" s="56" t="n"/>
      <c r="Z68" s="56" t="n"/>
      <c r="AA68" s="56" t="n"/>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510.342</v>
      </c>
      <c r="D69" s="56" t="n">
        <v>709.014</v>
      </c>
      <c r="E69" s="56" t="n">
        <v>753.924</v>
      </c>
      <c r="F69" s="56" t="n">
        <v>1196.649</v>
      </c>
      <c r="G69" s="56" t="n">
        <v>1228.13</v>
      </c>
      <c r="H69" s="56" t="n">
        <v>1027.815</v>
      </c>
      <c r="I69" s="56" t="n">
        <v>144.695</v>
      </c>
      <c r="J69" s="56" t="n">
        <v>187.543</v>
      </c>
      <c r="K69" s="56" t="n"/>
      <c r="L69" s="56" t="n"/>
      <c r="M69" s="56" t="n"/>
      <c r="N69" s="56" t="n"/>
      <c r="O69" s="56" t="n"/>
      <c r="P69" s="56" t="n"/>
      <c r="Q69" s="56" t="n"/>
      <c r="R69" s="56" t="n"/>
      <c r="S69" s="56" t="n"/>
      <c r="T69" s="56" t="n"/>
      <c r="U69" s="56" t="n"/>
      <c r="V69" s="56" t="n"/>
      <c r="W69" s="56" t="n"/>
      <c r="X69" s="56" t="n"/>
      <c r="Y69" s="56" t="n"/>
      <c r="Z69" s="56" t="n"/>
      <c r="AA69" s="56" t="n"/>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idden="1" ht="35" customHeight="1" s="173" thickBot="1">
      <c r="A71" s="59" t="inlineStr">
        <is>
          <t>Pemulihan penyisihan kerugian penurunan nilai aset keuangan</t>
        </is>
      </c>
      <c r="B71" s="59" t="n"/>
      <c r="C71" s="56" t="inlineStr"/>
      <c r="D71" s="56" t="inlineStr"/>
      <c r="E71" s="56" t="inlineStr"/>
      <c r="F71" s="56" t="inlineStr"/>
      <c r="G71" s="56" t="inlineStr"/>
      <c r="H71" s="56" t="inlineStr"/>
      <c r="I71" s="56" t="inlineStr"/>
      <c r="J71" s="56" t="inlineStr"/>
      <c r="K71" s="56" t="n"/>
      <c r="L71" s="56" t="n"/>
      <c r="M71" s="56" t="n"/>
      <c r="N71" s="56" t="n"/>
      <c r="O71" s="56" t="n"/>
      <c r="P71" s="56" t="n"/>
      <c r="Q71" s="56" t="n"/>
      <c r="R71" s="56" t="n"/>
      <c r="S71" s="56" t="n"/>
      <c r="T71" s="56" t="n"/>
      <c r="U71" s="56" t="n"/>
      <c r="V71" s="56" t="n"/>
      <c r="W71" s="56" t="n"/>
      <c r="X71" s="56" t="n"/>
      <c r="Y71" s="56" t="n"/>
      <c r="Z71" s="56" t="n"/>
      <c r="AA71" s="56" t="n"/>
      <c r="AB71" s="56" t="n"/>
      <c r="AC71" s="56" t="n"/>
      <c r="AD71" s="56" t="n"/>
      <c r="AE71" s="56" t="n"/>
      <c r="AF71" s="56" t="n"/>
      <c r="AG71" s="56" t="n"/>
      <c r="AH71" s="56" t="n"/>
      <c r="AI71" s="56" t="n"/>
      <c r="AJ71" s="56" t="n"/>
      <c r="AK71" s="56" t="n"/>
      <c r="AL71" s="56" t="n"/>
    </row>
    <row r="72" hidden="1" ht="52" customHeight="1" s="173" thickBot="1">
      <c r="A72" s="59" t="inlineStr">
        <is>
          <t>Pemulihan penyisihan kerugian penurunan nilai aset keuangan - sewa pembiayaan</t>
        </is>
      </c>
      <c r="B72" s="59" t="n"/>
      <c r="C72" s="56" t="inlineStr"/>
      <c r="D72" s="56" t="inlineStr"/>
      <c r="E72" s="56" t="inlineStr"/>
      <c r="F72" s="56" t="inlineStr"/>
      <c r="G72" s="56" t="inlineStr"/>
      <c r="H72" s="56" t="inlineStr"/>
      <c r="I72" s="56" t="inlineStr"/>
      <c r="J72" s="56" t="inlineStr"/>
      <c r="K72" s="56" t="n"/>
      <c r="L72" s="56" t="n"/>
      <c r="M72" s="56" t="n"/>
      <c r="N72" s="56" t="n"/>
      <c r="O72" s="56" t="n"/>
      <c r="P72" s="56" t="n"/>
      <c r="Q72" s="56" t="n"/>
      <c r="R72" s="56" t="n"/>
      <c r="S72" s="56" t="n"/>
      <c r="T72" s="56" t="n"/>
      <c r="U72" s="56" t="n"/>
      <c r="V72" s="56" t="n"/>
      <c r="W72" s="56" t="n"/>
      <c r="X72" s="56" t="n"/>
      <c r="Y72" s="56" t="n"/>
      <c r="Z72" s="56" t="n"/>
      <c r="AA72" s="56" t="n"/>
      <c r="AB72" s="56" t="n"/>
      <c r="AC72" s="56" t="n"/>
      <c r="AD72" s="56" t="n"/>
      <c r="AE72" s="56" t="n"/>
      <c r="AF72" s="56" t="n"/>
      <c r="AG72" s="56" t="n"/>
      <c r="AH72" s="56" t="n"/>
      <c r="AI72" s="56" t="n"/>
      <c r="AJ72" s="56" t="n"/>
      <c r="AK72" s="56" t="n"/>
      <c r="AL72" s="56" t="n"/>
    </row>
    <row r="73" hidden="1" ht="52" customHeight="1" s="173" thickBot="1">
      <c r="A73" s="59" t="inlineStr">
        <is>
          <t>Pemulihan penyisihan kerugian penurunan nilai aset keuangan - piutang pembiayaan konsumen</t>
        </is>
      </c>
      <c r="B73" s="59" t="n"/>
      <c r="C73" s="56" t="inlineStr"/>
      <c r="D73" s="56" t="inlineStr"/>
      <c r="E73" s="56" t="inlineStr"/>
      <c r="F73" s="56" t="inlineStr"/>
      <c r="G73" s="56" t="inlineStr"/>
      <c r="H73" s="56" t="inlineStr"/>
      <c r="I73" s="56" t="inlineStr"/>
      <c r="J73" s="56" t="inlineStr"/>
      <c r="K73" s="56" t="n"/>
      <c r="L73" s="56" t="n"/>
      <c r="M73" s="56" t="n"/>
      <c r="N73" s="56" t="n"/>
      <c r="O73" s="56" t="n"/>
      <c r="P73" s="56" t="n"/>
      <c r="Q73" s="56" t="n"/>
      <c r="R73" s="56" t="n"/>
      <c r="S73" s="56" t="n"/>
      <c r="T73" s="56" t="n"/>
      <c r="U73" s="56" t="n"/>
      <c r="V73" s="56" t="n"/>
      <c r="W73" s="56" t="n"/>
      <c r="X73" s="56" t="n"/>
      <c r="Y73" s="56" t="n"/>
      <c r="Z73" s="56" t="n"/>
      <c r="AA73" s="56" t="n"/>
      <c r="AB73" s="56" t="n"/>
      <c r="AC73" s="56" t="n"/>
      <c r="AD73" s="56" t="n"/>
      <c r="AE73" s="56" t="n"/>
      <c r="AF73" s="56" t="n"/>
      <c r="AG73" s="56" t="n"/>
      <c r="AH73" s="56" t="n"/>
      <c r="AI73" s="56" t="n"/>
      <c r="AJ73" s="56" t="n"/>
      <c r="AK73" s="56" t="n"/>
      <c r="AL73" s="56" t="n"/>
    </row>
    <row r="74" hidden="1" ht="52" customHeight="1" s="173" thickBot="1">
      <c r="A74" s="59" t="inlineStr">
        <is>
          <t>Pemulihan penyisihan kerugian penurunan nilai aset non-keuangan</t>
        </is>
      </c>
      <c r="B74" s="59" t="n"/>
      <c r="C74" s="56" t="inlineStr"/>
      <c r="D74" s="56" t="inlineStr"/>
      <c r="E74" s="56" t="inlineStr"/>
      <c r="F74" s="56" t="inlineStr"/>
      <c r="G74" s="56" t="inlineStr"/>
      <c r="H74" s="56" t="inlineStr"/>
      <c r="I74" s="56" t="inlineStr"/>
      <c r="J74" s="56" t="inlineStr"/>
      <c r="K74" s="56" t="n"/>
      <c r="L74" s="56" t="n"/>
      <c r="M74" s="56" t="n"/>
      <c r="N74" s="56" t="n"/>
      <c r="O74" s="56" t="n"/>
      <c r="P74" s="56" t="n"/>
      <c r="Q74" s="56" t="n"/>
      <c r="R74" s="56" t="n"/>
      <c r="S74" s="56" t="n"/>
      <c r="T74" s="56" t="n"/>
      <c r="U74" s="56" t="n"/>
      <c r="V74" s="56" t="n"/>
      <c r="W74" s="56" t="n"/>
      <c r="X74" s="56" t="n"/>
      <c r="Y74" s="56" t="n"/>
      <c r="Z74" s="56" t="n"/>
      <c r="AA74" s="56" t="n"/>
      <c r="AB74" s="56" t="n"/>
      <c r="AC74" s="56" t="n"/>
      <c r="AD74" s="56" t="n"/>
      <c r="AE74" s="56" t="n"/>
      <c r="AF74" s="56" t="n"/>
      <c r="AG74" s="56" t="n"/>
      <c r="AH74" s="56" t="n"/>
      <c r="AI74" s="56" t="n"/>
      <c r="AJ74" s="56" t="n"/>
      <c r="AK74" s="56" t="n"/>
      <c r="AL74" s="56" t="n"/>
    </row>
    <row r="75" hidden="1" ht="69" customHeight="1" s="173" thickBot="1">
      <c r="A75" s="59" t="inlineStr">
        <is>
          <t>Pemulihan penyisihan kerugian penurunan nilai aset non-keuangan - agunan yang diambil alih</t>
        </is>
      </c>
      <c r="B75" s="59" t="n"/>
      <c r="C75" s="56" t="inlineStr"/>
      <c r="D75" s="56" t="inlineStr"/>
      <c r="E75" s="56" t="inlineStr"/>
      <c r="F75" s="56" t="inlineStr"/>
      <c r="G75" s="56" t="inlineStr"/>
      <c r="H75" s="56" t="inlineStr"/>
      <c r="I75" s="56" t="inlineStr"/>
      <c r="J75" s="56" t="inlineStr"/>
      <c r="K75" s="56" t="n"/>
      <c r="L75" s="56" t="n"/>
      <c r="M75" s="56" t="n"/>
      <c r="N75" s="56" t="n"/>
      <c r="O75" s="56" t="n"/>
      <c r="P75" s="56" t="n"/>
      <c r="Q75" s="56" t="n"/>
      <c r="R75" s="56" t="n"/>
      <c r="S75" s="56" t="n"/>
      <c r="T75" s="56" t="n"/>
      <c r="U75" s="56" t="n"/>
      <c r="V75" s="56" t="n"/>
      <c r="W75" s="56" t="n"/>
      <c r="X75" s="56" t="n"/>
      <c r="Y75" s="56" t="n"/>
      <c r="Z75" s="56" t="n"/>
      <c r="AA75" s="56" t="n"/>
      <c r="AB75" s="56" t="n"/>
      <c r="AC75" s="56" t="n"/>
      <c r="AD75" s="56" t="n"/>
      <c r="AE75" s="56" t="n"/>
      <c r="AF75" s="56" t="n"/>
      <c r="AG75" s="56" t="n"/>
      <c r="AH75" s="56" t="n"/>
      <c r="AI75" s="56" t="n"/>
      <c r="AJ75" s="56" t="n"/>
      <c r="AK75" s="56" t="n"/>
      <c r="AL75" s="56" t="n"/>
    </row>
    <row r="76" hidden="1" ht="52" customHeight="1" s="173" thickBot="1">
      <c r="A76" s="59" t="inlineStr">
        <is>
          <t>Pemulihan penyisihan estimasi kerugian atas komitmen dan kontinjensi</t>
        </is>
      </c>
      <c r="B76" s="59" t="n"/>
      <c r="C76" s="56" t="inlineStr"/>
      <c r="D76" s="56" t="inlineStr"/>
      <c r="E76" s="56" t="inlineStr"/>
      <c r="F76" s="56" t="inlineStr"/>
      <c r="G76" s="56" t="inlineStr"/>
      <c r="H76" s="56" t="inlineStr"/>
      <c r="I76" s="56" t="inlineStr"/>
      <c r="J76" s="56" t="inlineStr"/>
      <c r="K76" s="56" t="n"/>
      <c r="L76" s="56" t="n"/>
      <c r="M76" s="56" t="n"/>
      <c r="N76" s="56" t="n"/>
      <c r="O76" s="56" t="n"/>
      <c r="P76" s="56" t="n"/>
      <c r="Q76" s="56" t="n"/>
      <c r="R76" s="56" t="n"/>
      <c r="S76" s="56" t="n"/>
      <c r="T76" s="56" t="n"/>
      <c r="U76" s="56" t="n"/>
      <c r="V76" s="56" t="n"/>
      <c r="W76" s="56" t="n"/>
      <c r="X76" s="56" t="n"/>
      <c r="Y76" s="56" t="n"/>
      <c r="Z76" s="56" t="n"/>
      <c r="AA76" s="56" t="n"/>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f>IFERROR(C77/HLOOKUP(C3,'BALANCE SHEET'!$C$3:$AH$258, 42, FALSE), "")</f>
        <v/>
      </c>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t="52" customHeight="1" s="173" thickBot="1">
      <c r="A80" s="59" t="inlineStr">
        <is>
          <t>Pembentukan penyisihan kerugian penurunan nilai aset produktif</t>
        </is>
      </c>
      <c r="B80" s="59" t="n"/>
      <c r="C80" s="57" t="n">
        <v>1364.941</v>
      </c>
      <c r="D80" s="57" t="n">
        <v>1445.882</v>
      </c>
      <c r="E80" s="57" t="n">
        <v>2799.638</v>
      </c>
      <c r="F80" s="57" t="n">
        <v>2111.776</v>
      </c>
      <c r="G80" s="57" t="n">
        <v>1840.167</v>
      </c>
      <c r="H80" s="57" t="n">
        <v>3049.919</v>
      </c>
      <c r="I80" s="57" t="n">
        <v>3897.14</v>
      </c>
      <c r="J80" s="57" t="n">
        <v>8046.544</v>
      </c>
      <c r="K80" s="57" t="n"/>
      <c r="L80" s="57" t="n"/>
      <c r="M80" s="57" t="n"/>
      <c r="N80" s="57" t="n"/>
      <c r="O80" s="57" t="n"/>
      <c r="P80" s="57" t="n"/>
      <c r="Q80" s="57" t="n"/>
      <c r="R80" s="57" t="n"/>
      <c r="S80" s="57" t="n"/>
      <c r="T80" s="57" t="n"/>
      <c r="U80" s="57" t="n"/>
      <c r="V80" s="57" t="n"/>
      <c r="W80" s="57" t="n"/>
      <c r="X80" s="57" t="n"/>
      <c r="Y80" s="57" t="n"/>
      <c r="Z80" s="57" t="n"/>
      <c r="AA80" s="57" t="n"/>
      <c r="AB80" s="57" t="n"/>
      <c r="AC80" s="57" t="n"/>
      <c r="AD80" s="57" t="n"/>
      <c r="AE80" s="57" t="n"/>
      <c r="AF80" s="57" t="n"/>
      <c r="AG80" s="57" t="n"/>
      <c r="AH80" s="57" t="n"/>
      <c r="AI80" s="57" t="n"/>
      <c r="AJ80" s="57" t="n"/>
      <c r="AK80" s="57" t="n"/>
      <c r="AL80" s="57" t="n"/>
    </row>
    <row r="81" ht="52" customHeight="1" s="173" thickBot="1">
      <c r="A81" s="59" t="inlineStr">
        <is>
          <t>Pembentukan penyisihan kerugian penurunan nilai aset non-produktif</t>
        </is>
      </c>
      <c r="B81" s="59" t="n"/>
      <c r="C81" s="57" t="n">
        <v>10.331</v>
      </c>
      <c r="D81" s="57" t="inlineStr"/>
      <c r="E81" s="57" t="inlineStr"/>
      <c r="F81" s="57" t="inlineStr"/>
      <c r="G81" s="57" t="inlineStr"/>
      <c r="H81" s="57" t="inlineStr"/>
      <c r="I81" s="57" t="inlineStr"/>
      <c r="J81" s="57" t="inlineStr"/>
      <c r="K81" s="57" t="n"/>
      <c r="L81" s="57" t="n"/>
      <c r="M81" s="57" t="n"/>
      <c r="N81" s="57" t="n"/>
      <c r="O81" s="57" t="n"/>
      <c r="P81" s="57" t="n"/>
      <c r="Q81" s="57" t="n"/>
      <c r="R81" s="57" t="n"/>
      <c r="S81" s="57" t="n"/>
      <c r="T81" s="57" t="n"/>
      <c r="U81" s="57" t="n"/>
      <c r="V81" s="57" t="n"/>
      <c r="W81" s="57" t="n"/>
      <c r="X81" s="57" t="n"/>
      <c r="Y81" s="57" t="n"/>
      <c r="Z81" s="57" t="n"/>
      <c r="AA81" s="57" t="n"/>
      <c r="AB81" s="57" t="n"/>
      <c r="AC81" s="57" t="n"/>
      <c r="AD81" s="57" t="n"/>
      <c r="AE81" s="57" t="n"/>
      <c r="AF81" s="57" t="n"/>
      <c r="AG81" s="57" t="n"/>
      <c r="AH81" s="57" t="n"/>
      <c r="AI81" s="57" t="n"/>
      <c r="AJ81" s="57" t="n"/>
      <c r="AK81" s="57" t="n"/>
      <c r="AL81" s="57" t="n"/>
    </row>
    <row r="82" hidden="1" ht="35" customHeight="1" s="173" thickBot="1">
      <c r="A82" s="55" t="inlineStr">
        <is>
          <t>Pembalikan (beban) estimasi kerugian komitmen dan kontijensi</t>
        </is>
      </c>
      <c r="B82" s="55" t="n"/>
      <c r="C82" s="56" t="inlineStr"/>
      <c r="D82" s="56" t="inlineStr"/>
      <c r="E82" s="56" t="inlineStr"/>
      <c r="F82" s="56" t="inlineStr"/>
      <c r="G82" s="56" t="inlineStr"/>
      <c r="H82" s="56" t="inlineStr"/>
      <c r="I82" s="56" t="inlineStr"/>
      <c r="J82" s="56" t="inlineStr"/>
      <c r="K82" s="56" t="n"/>
      <c r="L82" s="56" t="n"/>
      <c r="M82" s="56" t="n"/>
      <c r="N82" s="56" t="n"/>
      <c r="O82" s="56" t="n"/>
      <c r="P82" s="56" t="n"/>
      <c r="Q82" s="56" t="n"/>
      <c r="R82" s="56" t="n"/>
      <c r="S82" s="56" t="n"/>
      <c r="T82" s="56" t="n"/>
      <c r="U82" s="56" t="n"/>
      <c r="V82" s="56" t="n"/>
      <c r="W82" s="56" t="n"/>
      <c r="X82" s="56" t="n"/>
      <c r="Y82" s="56" t="n"/>
      <c r="Z82" s="56" t="n"/>
      <c r="AA82" s="56" t="n"/>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2203.64</v>
      </c>
      <c r="D84" s="57" t="n">
        <v>2562.954</v>
      </c>
      <c r="E84" s="57" t="n">
        <v>2566.559</v>
      </c>
      <c r="F84" s="57" t="n">
        <v>2520.138</v>
      </c>
      <c r="G84" s="57" t="n">
        <v>6057.242</v>
      </c>
      <c r="H84" s="57" t="n">
        <v>2597.794</v>
      </c>
      <c r="I84" s="57" t="n">
        <v>3651.836</v>
      </c>
      <c r="J84" s="57" t="n">
        <v>3517.813</v>
      </c>
      <c r="K84" s="57" t="n"/>
      <c r="L84" s="57" t="n"/>
      <c r="M84" s="57" t="n"/>
      <c r="N84" s="57" t="n"/>
      <c r="O84" s="57" t="n"/>
      <c r="P84" s="57" t="n"/>
      <c r="Q84" s="57" t="n"/>
      <c r="R84" s="57" t="n"/>
      <c r="S84" s="57" t="n"/>
      <c r="T84" s="57" t="n"/>
      <c r="U84" s="57" t="n"/>
      <c r="V84" s="57" t="n"/>
      <c r="W84" s="57" t="n"/>
      <c r="X84" s="57" t="n"/>
      <c r="Y84" s="57" t="n"/>
      <c r="Z84" s="57" t="n"/>
      <c r="AA84" s="57" t="n"/>
      <c r="AB84" s="57" t="n"/>
      <c r="AC84" s="57" t="n"/>
      <c r="AD84" s="57" t="n"/>
      <c r="AE84" s="57" t="n"/>
      <c r="AF84" s="57" t="n"/>
      <c r="AG84" s="57" t="n"/>
      <c r="AH84" s="57" t="n"/>
      <c r="AI84" s="57" t="n"/>
      <c r="AJ84" s="57" t="n"/>
      <c r="AK84" s="57" t="n"/>
      <c r="AL84" s="57" t="n"/>
    </row>
    <row r="85" hidden="1" ht="18" customHeight="1" s="173" thickBot="1">
      <c r="A85" s="59" t="inlineStr">
        <is>
          <t>Beban penjualan</t>
        </is>
      </c>
      <c r="B85" s="59" t="n"/>
      <c r="C85" s="57" t="inlineStr"/>
      <c r="D85" s="57" t="inlineStr"/>
      <c r="E85" s="57" t="inlineStr"/>
      <c r="F85" s="57" t="inlineStr"/>
      <c r="G85" s="57" t="inlineStr"/>
      <c r="H85" s="57" t="inlineStr"/>
      <c r="I85" s="57" t="inlineStr"/>
      <c r="J85" s="57" t="inlineStr"/>
      <c r="K85" s="57" t="n"/>
      <c r="L85" s="57" t="n"/>
      <c r="M85" s="57" t="n"/>
      <c r="N85" s="57" t="n"/>
      <c r="O85" s="57" t="n"/>
      <c r="P85" s="57" t="n"/>
      <c r="Q85" s="57" t="n"/>
      <c r="R85" s="57" t="n"/>
      <c r="S85" s="57" t="n"/>
      <c r="T85" s="57" t="n"/>
      <c r="U85" s="57" t="n"/>
      <c r="V85" s="57" t="n"/>
      <c r="W85" s="57" t="n"/>
      <c r="X85" s="57" t="n"/>
      <c r="Y85" s="57" t="n"/>
      <c r="Z85" s="57" t="n"/>
      <c r="AA85" s="57" t="n"/>
      <c r="AB85" s="57" t="n"/>
      <c r="AC85" s="57" t="n"/>
      <c r="AD85" s="57" t="n"/>
      <c r="AE85" s="57" t="n"/>
      <c r="AF85" s="57" t="n"/>
      <c r="AG85" s="57" t="n"/>
      <c r="AH85" s="57" t="n"/>
      <c r="AI85" s="57" t="n"/>
      <c r="AJ85" s="57" t="n"/>
      <c r="AK85" s="57" t="n"/>
      <c r="AL85" s="57" t="n"/>
    </row>
    <row r="86" ht="35" customHeight="1" s="173" thickBot="1">
      <c r="A86" s="59" t="inlineStr">
        <is>
          <t>Beban sewa, pemeliharaan, dan perbaikan</t>
        </is>
      </c>
      <c r="B86" s="59" t="n"/>
      <c r="C86" s="57" t="n">
        <v>527.198</v>
      </c>
      <c r="D86" s="57" t="n">
        <v>699.585</v>
      </c>
      <c r="E86" s="57" t="n">
        <v>496.374</v>
      </c>
      <c r="F86" s="57" t="n">
        <v>545.178</v>
      </c>
      <c r="G86" s="57" t="n">
        <v>618.092</v>
      </c>
      <c r="H86" s="57" t="n">
        <v>707.167</v>
      </c>
      <c r="I86" s="57" t="n">
        <v>299.446</v>
      </c>
      <c r="J86" s="57" t="n">
        <v>369.536</v>
      </c>
      <c r="K86" s="57" t="n"/>
      <c r="L86" s="57" t="n"/>
      <c r="M86" s="57" t="n"/>
      <c r="N86" s="57" t="n"/>
      <c r="O86" s="57" t="n"/>
      <c r="P86" s="57" t="n"/>
      <c r="Q86" s="57" t="n"/>
      <c r="R86" s="57" t="n"/>
      <c r="S86" s="57" t="n"/>
      <c r="T86" s="57" t="n"/>
      <c r="U86" s="57" t="n"/>
      <c r="V86" s="57" t="n"/>
      <c r="W86" s="57" t="n"/>
      <c r="X86" s="57" t="n"/>
      <c r="Y86" s="57" t="n"/>
      <c r="Z86" s="57" t="n"/>
      <c r="AA86" s="57" t="n"/>
      <c r="AB86" s="57" t="n"/>
      <c r="AC86" s="57" t="n"/>
      <c r="AD86" s="57" t="n"/>
      <c r="AE86" s="57" t="n"/>
      <c r="AF86" s="57" t="n"/>
      <c r="AG86" s="57" t="n"/>
      <c r="AH86" s="57" t="n"/>
      <c r="AI86" s="57" t="n"/>
      <c r="AJ86" s="57" t="n"/>
      <c r="AK86" s="57" t="n"/>
      <c r="AL86" s="57" t="n"/>
    </row>
    <row r="87" ht="18" customHeight="1" s="173" thickBot="1">
      <c r="A87" s="59" t="inlineStr">
        <is>
          <t>Beban provisi dan komisi</t>
        </is>
      </c>
      <c r="B87" s="59" t="n"/>
      <c r="C87" s="57" t="n">
        <v>145.001</v>
      </c>
      <c r="D87" s="57" t="n">
        <v>377.883</v>
      </c>
      <c r="E87" s="57" t="n">
        <v>437.14</v>
      </c>
      <c r="F87" s="57" t="n">
        <v>359.518</v>
      </c>
      <c r="G87" s="57" t="inlineStr"/>
      <c r="H87" s="57" t="n">
        <v>384.297</v>
      </c>
      <c r="I87" s="57" t="n">
        <v>667.6420000000001</v>
      </c>
      <c r="J87" s="57" t="n">
        <v>589.1319999999999</v>
      </c>
      <c r="K87" s="57" t="n"/>
      <c r="L87" s="57" t="n"/>
      <c r="M87" s="57" t="n"/>
      <c r="N87" s="57" t="n"/>
      <c r="O87" s="57" t="n"/>
      <c r="P87" s="57" t="n"/>
      <c r="Q87" s="57" t="n"/>
      <c r="R87" s="57" t="n"/>
      <c r="S87" s="57" t="n"/>
      <c r="T87" s="57" t="n"/>
      <c r="U87" s="57" t="n"/>
      <c r="V87" s="57" t="n"/>
      <c r="W87" s="57" t="n"/>
      <c r="X87" s="57" t="n"/>
      <c r="Y87" s="57" t="n"/>
      <c r="Z87" s="57" t="n"/>
      <c r="AA87" s="57" t="n"/>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3001.68</v>
      </c>
      <c r="D88" s="57" t="n">
        <v>3587.063</v>
      </c>
      <c r="E88" s="57" t="n">
        <v>3383.04</v>
      </c>
      <c r="F88" s="57" t="n">
        <v>553.02</v>
      </c>
      <c r="G88" s="57" t="n">
        <v>206.484</v>
      </c>
      <c r="H88" s="57" t="n">
        <v>3917.52</v>
      </c>
      <c r="I88" s="57" t="n">
        <v>5476.921</v>
      </c>
      <c r="J88" s="57" t="n">
        <v>6181.211</v>
      </c>
      <c r="K88" s="57" t="n"/>
      <c r="L88" s="57" t="n"/>
      <c r="M88" s="57" t="n"/>
      <c r="N88" s="57" t="n"/>
      <c r="O88" s="57" t="n"/>
      <c r="P88" s="57" t="n"/>
      <c r="Q88" s="57" t="n"/>
      <c r="R88" s="57" t="n"/>
      <c r="S88" s="57" t="n"/>
      <c r="T88" s="57" t="n"/>
      <c r="U88" s="57" t="n"/>
      <c r="V88" s="57" t="n"/>
      <c r="W88" s="57" t="n"/>
      <c r="X88" s="57" t="n"/>
      <c r="Y88" s="57" t="n"/>
      <c r="Z88" s="57" t="n"/>
      <c r="AA88" s="57" t="n"/>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2947.756</v>
      </c>
      <c r="D89" s="61" t="n">
        <v>4032.519</v>
      </c>
      <c r="E89" s="61" t="n">
        <v>2630.514</v>
      </c>
      <c r="F89" s="61" t="n">
        <v>4008.178</v>
      </c>
      <c r="G89" s="61" t="n">
        <v>4657.676</v>
      </c>
      <c r="H89" s="61" t="n">
        <v>3461.035</v>
      </c>
      <c r="I89" s="61" t="n">
        <v>4104.017</v>
      </c>
      <c r="J89" s="61" t="n">
        <v>323.918</v>
      </c>
      <c r="K89" s="61" t="n"/>
      <c r="L89" s="61" t="n"/>
      <c r="M89" s="61" t="n"/>
      <c r="N89" s="61" t="n"/>
      <c r="O89" s="61" t="n"/>
      <c r="P89" s="61" t="n"/>
      <c r="Q89" s="61" t="n"/>
      <c r="R89" s="61" t="n"/>
      <c r="S89" s="61" t="n"/>
      <c r="T89" s="61" t="n"/>
      <c r="U89" s="61" t="n"/>
      <c r="V89" s="61" t="n"/>
      <c r="W89" s="61" t="n"/>
      <c r="X89" s="61" t="n"/>
      <c r="Y89" s="61" t="n"/>
      <c r="Z89" s="61" t="n"/>
      <c r="AA89" s="61" t="n"/>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n">
        <v>5.122</v>
      </c>
      <c r="D93" s="56" t="n">
        <v>5.068</v>
      </c>
      <c r="E93" s="56" t="n">
        <v>10.75</v>
      </c>
      <c r="F93" s="56" t="n">
        <v>10.377</v>
      </c>
      <c r="G93" s="56" t="n">
        <v>10.02</v>
      </c>
      <c r="H93" s="56" t="n">
        <v>10.053</v>
      </c>
      <c r="I93" s="56" t="n">
        <v>20.51</v>
      </c>
      <c r="J93" s="56" t="n">
        <v>15.503</v>
      </c>
      <c r="K93" s="56" t="n"/>
      <c r="L93" s="56" t="n"/>
      <c r="M93" s="56" t="n"/>
      <c r="N93" s="56" t="n"/>
      <c r="O93" s="56" t="n"/>
      <c r="P93" s="56" t="n"/>
      <c r="Q93" s="56" t="n"/>
      <c r="R93" s="56" t="n"/>
      <c r="S93" s="56" t="n"/>
      <c r="T93" s="56" t="n"/>
      <c r="U93" s="56" t="n"/>
      <c r="V93" s="56" t="n"/>
      <c r="W93" s="56" t="n"/>
      <c r="X93" s="56" t="n"/>
      <c r="Y93" s="56" t="n"/>
      <c r="Z93" s="56" t="n"/>
      <c r="AA93" s="56" t="n"/>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n">
        <v>33.45</v>
      </c>
      <c r="D94" s="57" t="n">
        <v>18.665</v>
      </c>
      <c r="E94" s="57" t="n">
        <v>8.188000000000001</v>
      </c>
      <c r="F94" s="57" t="n">
        <v>11.383</v>
      </c>
      <c r="G94" s="57" t="n">
        <v>10.377</v>
      </c>
      <c r="H94" s="57" t="n">
        <v>13.406</v>
      </c>
      <c r="I94" s="57" t="n">
        <v>4.054</v>
      </c>
      <c r="J94" s="57" t="n">
        <v>58.094</v>
      </c>
      <c r="K94" s="57" t="n"/>
      <c r="L94" s="57" t="n"/>
      <c r="M94" s="57" t="n"/>
      <c r="N94" s="57" t="n"/>
      <c r="O94" s="57" t="n"/>
      <c r="P94" s="57" t="n"/>
      <c r="Q94" s="57" t="n"/>
      <c r="R94" s="57" t="n"/>
      <c r="S94" s="57" t="n"/>
      <c r="T94" s="57" t="n"/>
      <c r="U94" s="57" t="n"/>
      <c r="V94" s="57" t="n"/>
      <c r="W94" s="57" t="n"/>
      <c r="X94" s="57" t="n"/>
      <c r="Y94" s="57" t="n"/>
      <c r="Z94" s="57" t="n"/>
      <c r="AA94" s="57" t="n"/>
      <c r="AB94" s="57" t="n"/>
      <c r="AC94" s="57" t="n"/>
      <c r="AD94" s="57" t="n"/>
      <c r="AE94" s="57" t="n"/>
      <c r="AF94" s="57" t="n"/>
      <c r="AG94" s="57" t="n"/>
      <c r="AH94" s="57" t="n"/>
      <c r="AI94" s="57" t="n"/>
      <c r="AJ94" s="57" t="n"/>
      <c r="AK94" s="57" t="n"/>
      <c r="AL94" s="57" t="n"/>
    </row>
    <row r="95" hidden="1" ht="52" customHeight="1" s="173" thickBot="1">
      <c r="A95" s="55" t="inlineStr">
        <is>
          <t>Bagian atas laba (rugi) entitas asosiasi yang dicatat dengan menggunakan metode ekuitas</t>
        </is>
      </c>
      <c r="B95" s="55" t="n"/>
      <c r="C95" s="56" t="inlineStr"/>
      <c r="D95" s="56" t="inlineStr"/>
      <c r="E95" s="56" t="inlineStr"/>
      <c r="F95" s="56" t="inlineStr"/>
      <c r="G95" s="56" t="inlineStr"/>
      <c r="H95" s="56" t="inlineStr"/>
      <c r="I95" s="56" t="inlineStr"/>
      <c r="J95" s="56" t="inlineStr"/>
      <c r="K95" s="56" t="n"/>
      <c r="L95" s="56" t="n"/>
      <c r="M95" s="56" t="n"/>
      <c r="N95" s="56" t="n"/>
      <c r="O95" s="56" t="n"/>
      <c r="P95" s="56" t="n"/>
      <c r="Q95" s="56" t="n"/>
      <c r="R95" s="56" t="n"/>
      <c r="S95" s="56" t="n"/>
      <c r="T95" s="56" t="n"/>
      <c r="U95" s="56" t="n"/>
      <c r="V95" s="56" t="n"/>
      <c r="W95" s="56" t="n"/>
      <c r="X95" s="56" t="n"/>
      <c r="Y95" s="56" t="n"/>
      <c r="Z95" s="56" t="n"/>
      <c r="AA95" s="56" t="n"/>
      <c r="AB95" s="56" t="n"/>
      <c r="AC95" s="56" t="n"/>
      <c r="AD95" s="56" t="n"/>
      <c r="AE95" s="56" t="n"/>
      <c r="AF95" s="56" t="n"/>
      <c r="AG95" s="56" t="n"/>
      <c r="AH95" s="56" t="n"/>
      <c r="AI95" s="56" t="n"/>
      <c r="AJ95" s="56" t="n"/>
      <c r="AK95" s="56" t="n"/>
      <c r="AL95" s="56" t="n"/>
    </row>
    <row r="96" hidden="1" ht="52" customHeight="1" s="173" thickBot="1">
      <c r="A96" s="55" t="inlineStr">
        <is>
          <t>Bagian atas laba (rugi) entitas ventura bersama yang dicatat menggunakan metode ekuitas</t>
        </is>
      </c>
      <c r="B96" s="55" t="n"/>
      <c r="C96" s="56" t="inlineStr"/>
      <c r="D96" s="56" t="inlineStr"/>
      <c r="E96" s="56" t="inlineStr"/>
      <c r="F96" s="56" t="inlineStr"/>
      <c r="G96" s="56" t="inlineStr"/>
      <c r="H96" s="56" t="inlineStr"/>
      <c r="I96" s="56" t="inlineStr"/>
      <c r="J96" s="56" t="inlineStr"/>
      <c r="K96" s="56" t="n"/>
      <c r="L96" s="56" t="n"/>
      <c r="M96" s="56" t="n"/>
      <c r="N96" s="56" t="n"/>
      <c r="O96" s="56" t="n"/>
      <c r="P96" s="56" t="n"/>
      <c r="Q96" s="56" t="n"/>
      <c r="R96" s="56" t="n"/>
      <c r="S96" s="56" t="n"/>
      <c r="T96" s="56" t="n"/>
      <c r="U96" s="56" t="n"/>
      <c r="V96" s="56" t="n"/>
      <c r="W96" s="56" t="n"/>
      <c r="X96" s="56" t="n"/>
      <c r="Y96" s="56" t="n"/>
      <c r="Z96" s="56" t="n"/>
      <c r="AA96" s="56" t="n"/>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2919.428</v>
      </c>
      <c r="D97" s="61" t="n">
        <v>4018.922</v>
      </c>
      <c r="E97" s="61" t="n">
        <v>2633.076</v>
      </c>
      <c r="F97" s="61" t="n">
        <v>4007.172</v>
      </c>
      <c r="G97" s="61" t="n">
        <v>4657.319</v>
      </c>
      <c r="H97" s="61" t="n">
        <v>3457.682</v>
      </c>
      <c r="I97" s="61" t="n">
        <v>4120.473</v>
      </c>
      <c r="J97" s="61" t="n">
        <v>281.327</v>
      </c>
      <c r="K97" s="61" t="n"/>
      <c r="L97" s="61" t="n"/>
      <c r="M97" s="61" t="n"/>
      <c r="N97" s="61" t="n"/>
      <c r="O97" s="61" t="n"/>
      <c r="P97" s="61" t="n"/>
      <c r="Q97" s="61" t="n"/>
      <c r="R97" s="61" t="n"/>
      <c r="S97" s="61" t="n"/>
      <c r="T97" s="61" t="n"/>
      <c r="U97" s="61" t="n"/>
      <c r="V97" s="61" t="n"/>
      <c r="W97" s="61" t="n"/>
      <c r="X97" s="61" t="n"/>
      <c r="Y97" s="61" t="n"/>
      <c r="Z97" s="61" t="n"/>
      <c r="AA97" s="61" t="n"/>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-791.364</v>
      </c>
      <c r="D98" s="56" t="n">
        <v>-1026.504</v>
      </c>
      <c r="E98" s="56" t="n">
        <v>-627.399</v>
      </c>
      <c r="F98" s="56" t="n">
        <v>-902.957</v>
      </c>
      <c r="G98" s="56" t="n">
        <v>-1027.755</v>
      </c>
      <c r="H98" s="56" t="n">
        <v>-775.198</v>
      </c>
      <c r="I98" s="56" t="n">
        <v>-904.2329999999999</v>
      </c>
      <c r="J98" s="56" t="n">
        <v>-383.456</v>
      </c>
      <c r="K98" s="56" t="n"/>
      <c r="L98" s="56" t="n"/>
      <c r="M98" s="56" t="n"/>
      <c r="N98" s="56" t="n"/>
      <c r="O98" s="56" t="n"/>
      <c r="P98" s="56" t="n"/>
      <c r="Q98" s="56" t="n"/>
      <c r="R98" s="56" t="n"/>
      <c r="S98" s="56" t="n"/>
      <c r="T98" s="56" t="n"/>
      <c r="U98" s="56" t="n"/>
      <c r="V98" s="56" t="n"/>
      <c r="W98" s="56" t="n"/>
      <c r="X98" s="56" t="n"/>
      <c r="Y98" s="56" t="n"/>
      <c r="Z98" s="56" t="n"/>
      <c r="AA98" s="56" t="n"/>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2128.064</v>
      </c>
      <c r="D99" s="61" t="n">
        <v>2992.418</v>
      </c>
      <c r="E99" s="61" t="n">
        <v>2005.677</v>
      </c>
      <c r="F99" s="61" t="n">
        <v>3104.215</v>
      </c>
      <c r="G99" s="61" t="n">
        <v>3629.564</v>
      </c>
      <c r="H99" s="61" t="n">
        <v>2682.484</v>
      </c>
      <c r="I99" s="61" t="n">
        <v>3216.24</v>
      </c>
      <c r="J99" s="61" t="n">
        <v>-102.129</v>
      </c>
      <c r="K99" s="61" t="n"/>
      <c r="L99" s="61" t="n"/>
      <c r="M99" s="61" t="n"/>
      <c r="N99" s="61" t="n"/>
      <c r="O99" s="61" t="n"/>
      <c r="P99" s="61" t="n"/>
      <c r="Q99" s="61" t="n"/>
      <c r="R99" s="61" t="n"/>
      <c r="S99" s="61" t="n"/>
      <c r="T99" s="61" t="n"/>
      <c r="U99" s="61" t="n"/>
      <c r="V99" s="61" t="n"/>
      <c r="W99" s="61" t="n"/>
      <c r="X99" s="61" t="n"/>
      <c r="Y99" s="61" t="n"/>
      <c r="Z99" s="61" t="n"/>
      <c r="AA99" s="61" t="n"/>
      <c r="AB99" s="61" t="n"/>
      <c r="AC99" s="61" t="n"/>
      <c r="AD99" s="61" t="n"/>
      <c r="AE99" s="61" t="n"/>
      <c r="AF99" s="61" t="n"/>
      <c r="AG99" s="61" t="n"/>
      <c r="AH99" s="61" t="n"/>
      <c r="AI99" s="61" t="n"/>
      <c r="AJ99" s="61" t="n"/>
      <c r="AK99" s="61" t="n"/>
      <c r="AL99" s="61" t="n"/>
    </row>
    <row r="100" hidden="1" ht="35" customHeight="1" s="173" thickBot="1">
      <c r="A100" s="62" t="inlineStr">
        <is>
          <t>Laba (rugi) dari operasi yang dihentikan</t>
        </is>
      </c>
      <c r="B100" s="62" t="n"/>
      <c r="C100" s="56" t="inlineStr"/>
      <c r="D100" s="56" t="inlineStr"/>
      <c r="E100" s="56" t="inlineStr"/>
      <c r="F100" s="56" t="inlineStr"/>
      <c r="G100" s="56" t="inlineStr"/>
      <c r="H100" s="56" t="inlineStr"/>
      <c r="I100" s="56" t="inlineStr"/>
      <c r="J100" s="56" t="inlineStr"/>
      <c r="K100" s="56" t="n"/>
      <c r="L100" s="56" t="n"/>
      <c r="M100" s="56" t="n"/>
      <c r="N100" s="56" t="n"/>
      <c r="O100" s="56" t="n"/>
      <c r="P100" s="56" t="n"/>
      <c r="Q100" s="56" t="n"/>
      <c r="R100" s="56" t="n"/>
      <c r="S100" s="56" t="n"/>
      <c r="T100" s="56" t="n"/>
      <c r="U100" s="56" t="n"/>
      <c r="V100" s="56" t="n"/>
      <c r="W100" s="56" t="n"/>
      <c r="X100" s="56" t="n"/>
      <c r="Y100" s="56" t="n"/>
      <c r="Z100" s="56" t="n"/>
      <c r="AA100" s="56" t="n"/>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2128.064</v>
      </c>
      <c r="D101" s="61" t="n">
        <v>2992.418</v>
      </c>
      <c r="E101" s="61" t="n">
        <v>2005.677</v>
      </c>
      <c r="F101" s="61" t="n">
        <v>3104.215</v>
      </c>
      <c r="G101" s="61" t="n">
        <v>3629.564</v>
      </c>
      <c r="H101" s="61" t="n">
        <v>2682.484</v>
      </c>
      <c r="I101" s="61" t="n">
        <v>3216.24</v>
      </c>
      <c r="J101" s="61" t="n">
        <v>-102.129</v>
      </c>
      <c r="K101" s="61" t="n"/>
      <c r="L101" s="61" t="n"/>
      <c r="M101" s="61" t="n"/>
      <c r="N101" s="61" t="n"/>
      <c r="O101" s="61" t="n"/>
      <c r="P101" s="61" t="n"/>
      <c r="Q101" s="61" t="n"/>
      <c r="R101" s="61" t="n"/>
      <c r="S101" s="61" t="n"/>
      <c r="T101" s="61" t="n"/>
      <c r="U101" s="61" t="n"/>
      <c r="V101" s="61" t="n"/>
      <c r="W101" s="61" t="n"/>
      <c r="X101" s="61" t="n"/>
      <c r="Y101" s="61" t="n"/>
      <c r="Z101" s="61" t="n"/>
      <c r="AA101" s="61" t="n"/>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idden="1" ht="69" customHeight="1" s="173" thickBot="1">
      <c r="A104" s="59" t="inlineStr">
        <is>
          <t>Pendapatan komprehensif lainnya atas keuntungan (kerugian) hasil revaluasi aset tetap, sebelum pajak</t>
        </is>
      </c>
      <c r="B104" s="65" t="n"/>
      <c r="C104" s="56" t="n"/>
      <c r="D104" s="56" t="n"/>
      <c r="E104" s="56" t="n"/>
      <c r="F104" s="56" t="n"/>
      <c r="G104" s="56" t="n"/>
      <c r="H104" s="56" t="n"/>
      <c r="I104" s="56" t="n"/>
      <c r="J104" s="56" t="n"/>
      <c r="K104" s="56" t="n"/>
      <c r="L104" s="56" t="n"/>
      <c r="M104" s="56" t="n"/>
      <c r="N104" s="56" t="n"/>
      <c r="O104" s="56" t="n"/>
      <c r="P104" s="56" t="n"/>
      <c r="Q104" s="56" t="n"/>
      <c r="R104" s="56" t="n"/>
      <c r="S104" s="56" t="n"/>
      <c r="T104" s="56" t="n"/>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idden="1" ht="69" customHeight="1" s="173" thickBot="1">
      <c r="A105" s="59" t="inlineStr">
        <is>
          <t>Pendapatan komprehensif lainnya atas pengukuran kembali kewajiban manfaat pasti, sebelum pajak</t>
        </is>
      </c>
      <c r="B105" s="65" t="n"/>
      <c r="C105" s="56" t="n"/>
      <c r="D105" s="56" t="n"/>
      <c r="E105" s="56" t="n"/>
      <c r="F105" s="56" t="n"/>
      <c r="G105" s="56" t="n"/>
      <c r="H105" s="56" t="n"/>
      <c r="I105" s="56" t="n"/>
      <c r="J105" s="56" t="n"/>
      <c r="K105" s="56" t="n"/>
      <c r="L105" s="56" t="n"/>
      <c r="M105" s="56" t="n"/>
      <c r="N105" s="56" t="n"/>
      <c r="O105" s="56" t="n"/>
      <c r="P105" s="56" t="n"/>
      <c r="Q105" s="56" t="n"/>
      <c r="R105" s="56" t="n"/>
      <c r="S105" s="56" t="n"/>
      <c r="T105" s="56" t="n"/>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idden="1" ht="86" customHeight="1" s="173" thickBot="1">
      <c r="A106" s="59" t="inlineStr">
        <is>
          <t>Penyesuaian lainnya atas pendapatan komprehensif lainnya yang tidak akan direklasifikasi ke laba rugi, sebelum pajak</t>
        </is>
      </c>
      <c r="B106" s="65" t="n"/>
      <c r="C106" s="56" t="n"/>
      <c r="D106" s="56" t="n"/>
      <c r="E106" s="56" t="n"/>
      <c r="F106" s="56" t="n"/>
      <c r="G106" s="56" t="n"/>
      <c r="H106" s="56" t="n"/>
      <c r="I106" s="56" t="n"/>
      <c r="J106" s="56" t="n"/>
      <c r="K106" s="56" t="n"/>
      <c r="L106" s="56" t="n"/>
      <c r="M106" s="56" t="n"/>
      <c r="N106" s="56" t="n"/>
      <c r="O106" s="56" t="n"/>
      <c r="P106" s="56" t="n"/>
      <c r="Q106" s="56" t="n"/>
      <c r="R106" s="56" t="n"/>
      <c r="S106" s="56" t="n"/>
      <c r="T106" s="56" t="n"/>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idden="1" ht="69" customHeight="1" s="173" thickBot="1">
      <c r="A107" s="59" t="inlineStr">
        <is>
          <t>Jumlah pendapatan komprehensif lainnya yang tidak akan direklasifikasi ke laba rugi, sebelum pajak</t>
        </is>
      </c>
      <c r="B107" s="65" t="n"/>
      <c r="C107" s="56" t="n"/>
      <c r="D107" s="56" t="n"/>
      <c r="E107" s="56" t="n"/>
      <c r="F107" s="56" t="n"/>
      <c r="G107" s="56" t="n"/>
      <c r="H107" s="56" t="n"/>
      <c r="I107" s="56" t="n"/>
      <c r="J107" s="56" t="n"/>
      <c r="K107" s="56" t="n"/>
      <c r="L107" s="56" t="n"/>
      <c r="M107" s="56" t="n"/>
      <c r="N107" s="56" t="n"/>
      <c r="O107" s="56" t="n"/>
      <c r="P107" s="56" t="n"/>
      <c r="Q107" s="56" t="n"/>
      <c r="R107" s="56" t="n"/>
      <c r="S107" s="56" t="n"/>
      <c r="T107" s="56" t="n"/>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n"/>
      <c r="D109" s="56" t="n"/>
      <c r="E109" s="56" t="n"/>
      <c r="F109" s="56" t="n"/>
      <c r="G109" s="56" t="n"/>
      <c r="H109" s="56" t="n"/>
      <c r="I109" s="56" t="n"/>
      <c r="J109" s="56" t="n"/>
      <c r="K109" s="56" t="n"/>
      <c r="L109" s="56" t="n"/>
      <c r="M109" s="56" t="n"/>
      <c r="N109" s="56" t="n"/>
      <c r="O109" s="56" t="n"/>
      <c r="P109" s="56" t="n"/>
      <c r="Q109" s="56" t="n"/>
      <c r="R109" s="56" t="n"/>
      <c r="S109" s="56" t="n"/>
      <c r="T109" s="56" t="n"/>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n"/>
      <c r="D110" s="57" t="n"/>
      <c r="E110" s="57" t="n"/>
      <c r="F110" s="57" t="n"/>
      <c r="G110" s="57" t="n"/>
      <c r="H110" s="57" t="n"/>
      <c r="I110" s="57" t="n"/>
      <c r="J110" s="57" t="n"/>
      <c r="K110" s="57" t="n"/>
      <c r="L110" s="57" t="n"/>
      <c r="M110" s="57" t="n"/>
      <c r="N110" s="57" t="n"/>
      <c r="O110" s="57" t="n"/>
      <c r="P110" s="57" t="n"/>
      <c r="Q110" s="57" t="n"/>
      <c r="R110" s="57" t="n"/>
      <c r="S110" s="57" t="n"/>
      <c r="T110" s="57" t="n"/>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idden="1" ht="103" customHeight="1" s="173" thickBot="1">
      <c r="A111" s="59" t="inlineStr">
        <is>
          <t>Keuntungan (kerugian) yang belum direalisasi atas perubahan nilai wajar aset keuangan melalui penghasilan komprehensif lain, sebelum pajak</t>
        </is>
      </c>
      <c r="B111" s="65" t="n"/>
      <c r="C111" s="56" t="n"/>
      <c r="D111" s="56" t="n"/>
      <c r="E111" s="56" t="n"/>
      <c r="F111" s="56" t="n"/>
      <c r="G111" s="56" t="n"/>
      <c r="H111" s="56" t="n"/>
      <c r="I111" s="56" t="n"/>
      <c r="J111" s="56" t="n"/>
      <c r="K111" s="56" t="n"/>
      <c r="L111" s="56" t="n"/>
      <c r="M111" s="56" t="n"/>
      <c r="N111" s="56" t="n"/>
      <c r="O111" s="56" t="n"/>
      <c r="P111" s="56" t="n"/>
      <c r="Q111" s="56" t="n"/>
      <c r="R111" s="56" t="n"/>
      <c r="S111" s="56" t="n"/>
      <c r="T111" s="56" t="n"/>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c r="D112" s="57" t="n"/>
      <c r="E112" s="57" t="n"/>
      <c r="F112" s="57" t="n"/>
      <c r="G112" s="57" t="n"/>
      <c r="H112" s="57" t="n"/>
      <c r="I112" s="57" t="n"/>
      <c r="J112" s="57" t="n"/>
      <c r="K112" s="57" t="n"/>
      <c r="L112" s="57" t="n"/>
      <c r="M112" s="57" t="n"/>
      <c r="N112" s="57" t="n"/>
      <c r="O112" s="57" t="n"/>
      <c r="P112" s="57" t="n"/>
      <c r="Q112" s="57" t="n"/>
      <c r="R112" s="57" t="n"/>
      <c r="S112" s="57" t="n"/>
      <c r="T112" s="57" t="n"/>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idden="1" ht="35" customHeight="1" s="173" thickBot="1">
      <c r="A113" s="59" t="inlineStr">
        <is>
          <t>Keuntungan (kerugian) lindung nilai arus kas, sebelum pajak</t>
        </is>
      </c>
      <c r="B113" s="65" t="n"/>
      <c r="C113" s="56" t="n"/>
      <c r="D113" s="56" t="n"/>
      <c r="E113" s="56" t="n"/>
      <c r="F113" s="56" t="n"/>
      <c r="G113" s="56" t="n"/>
      <c r="H113" s="56" t="n"/>
      <c r="I113" s="56" t="n"/>
      <c r="J113" s="56" t="n"/>
      <c r="K113" s="56" t="n"/>
      <c r="L113" s="56" t="n"/>
      <c r="M113" s="56" t="n"/>
      <c r="N113" s="56" t="n"/>
      <c r="O113" s="56" t="n"/>
      <c r="P113" s="56" t="n"/>
      <c r="Q113" s="56" t="n"/>
      <c r="R113" s="56" t="n"/>
      <c r="S113" s="56" t="n"/>
      <c r="T113" s="56" t="n"/>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n"/>
      <c r="D114" s="57" t="n"/>
      <c r="E114" s="57" t="n"/>
      <c r="F114" s="57" t="n"/>
      <c r="G114" s="57" t="n"/>
      <c r="H114" s="57" t="n"/>
      <c r="I114" s="57" t="n"/>
      <c r="J114" s="57" t="n"/>
      <c r="K114" s="57" t="n"/>
      <c r="L114" s="57" t="n"/>
      <c r="M114" s="57" t="n"/>
      <c r="N114" s="57" t="n"/>
      <c r="O114" s="57" t="n"/>
      <c r="P114" s="57" t="n"/>
      <c r="Q114" s="57" t="n"/>
      <c r="R114" s="57" t="n"/>
      <c r="S114" s="57" t="n"/>
      <c r="T114" s="57" t="n"/>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n"/>
      <c r="D115" s="56" t="n"/>
      <c r="E115" s="56" t="n"/>
      <c r="F115" s="56" t="n"/>
      <c r="G115" s="56" t="n"/>
      <c r="H115" s="56" t="n"/>
      <c r="I115" s="56" t="n"/>
      <c r="J115" s="56" t="n"/>
      <c r="K115" s="56" t="n"/>
      <c r="L115" s="56" t="n"/>
      <c r="M115" s="56" t="n"/>
      <c r="N115" s="56" t="n"/>
      <c r="O115" s="56" t="n"/>
      <c r="P115" s="56" t="n"/>
      <c r="Q115" s="56" t="n"/>
      <c r="R115" s="56" t="n"/>
      <c r="S115" s="56" t="n"/>
      <c r="T115" s="56" t="n"/>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n"/>
      <c r="D116" s="56" t="n"/>
      <c r="E116" s="56" t="n"/>
      <c r="F116" s="56" t="n"/>
      <c r="G116" s="56" t="n"/>
      <c r="H116" s="56" t="n"/>
      <c r="I116" s="56" t="n"/>
      <c r="J116" s="56" t="n"/>
      <c r="K116" s="56" t="n"/>
      <c r="L116" s="56" t="n"/>
      <c r="M116" s="56" t="n"/>
      <c r="N116" s="56" t="n"/>
      <c r="O116" s="56" t="n"/>
      <c r="P116" s="56" t="n"/>
      <c r="Q116" s="56" t="n"/>
      <c r="R116" s="56" t="n"/>
      <c r="S116" s="56" t="n"/>
      <c r="T116" s="56" t="n"/>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n"/>
      <c r="D117" s="57" t="n"/>
      <c r="E117" s="57" t="n"/>
      <c r="F117" s="57" t="n"/>
      <c r="G117" s="57" t="n"/>
      <c r="H117" s="57" t="n"/>
      <c r="I117" s="57" t="n"/>
      <c r="J117" s="57" t="n"/>
      <c r="K117" s="57" t="n"/>
      <c r="L117" s="57" t="n"/>
      <c r="M117" s="57" t="n"/>
      <c r="N117" s="57" t="n"/>
      <c r="O117" s="57" t="n"/>
      <c r="P117" s="57" t="n"/>
      <c r="Q117" s="57" t="n"/>
      <c r="R117" s="57" t="n"/>
      <c r="S117" s="57" t="n"/>
      <c r="T117" s="57" t="n"/>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n"/>
      <c r="D118" s="56" t="n"/>
      <c r="E118" s="56" t="n"/>
      <c r="F118" s="56" t="n"/>
      <c r="G118" s="56" t="n"/>
      <c r="H118" s="56" t="n"/>
      <c r="I118" s="56" t="n"/>
      <c r="J118" s="56" t="n"/>
      <c r="K118" s="56" t="n"/>
      <c r="L118" s="56" t="n"/>
      <c r="M118" s="56" t="n"/>
      <c r="N118" s="56" t="n"/>
      <c r="O118" s="56" t="n"/>
      <c r="P118" s="56" t="n"/>
      <c r="Q118" s="56" t="n"/>
      <c r="R118" s="56" t="n"/>
      <c r="S118" s="56" t="n"/>
      <c r="T118" s="56" t="n"/>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n"/>
      <c r="D119" s="56" t="n"/>
      <c r="E119" s="56" t="n"/>
      <c r="F119" s="56" t="n"/>
      <c r="G119" s="56" t="n"/>
      <c r="H119" s="56" t="n"/>
      <c r="I119" s="56" t="n"/>
      <c r="J119" s="56" t="n"/>
      <c r="K119" s="56" t="n"/>
      <c r="L119" s="56" t="n"/>
      <c r="M119" s="56" t="n"/>
      <c r="N119" s="56" t="n"/>
      <c r="O119" s="56" t="n"/>
      <c r="P119" s="56" t="n"/>
      <c r="Q119" s="56" t="n"/>
      <c r="R119" s="56" t="n"/>
      <c r="S119" s="56" t="n"/>
      <c r="T119" s="56" t="n"/>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idden="1" ht="69" customHeight="1" s="173" thickBot="1">
      <c r="A120" s="59" t="inlineStr">
        <is>
          <t>Penyesuaian lainnya atas pendapatan komprehensif lainnya yang akan direklasifikasi ke laba rugi, sebelum pajak</t>
        </is>
      </c>
      <c r="B120" s="65" t="n"/>
      <c r="C120" s="56" t="n"/>
      <c r="D120" s="56" t="n"/>
      <c r="E120" s="56" t="n"/>
      <c r="F120" s="56" t="n"/>
      <c r="G120" s="56" t="n"/>
      <c r="H120" s="56" t="n"/>
      <c r="I120" s="56" t="n"/>
      <c r="J120" s="56" t="n"/>
      <c r="K120" s="56" t="n"/>
      <c r="L120" s="56" t="n"/>
      <c r="M120" s="56" t="n"/>
      <c r="N120" s="56" t="n"/>
      <c r="O120" s="56" t="n"/>
      <c r="P120" s="56" t="n"/>
      <c r="Q120" s="56" t="n"/>
      <c r="R120" s="56" t="n"/>
      <c r="S120" s="56" t="n"/>
      <c r="T120" s="56" t="n"/>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idden="1" ht="69" customHeight="1" s="173" thickBot="1">
      <c r="A121" s="59" t="inlineStr">
        <is>
          <t>Jumlah pendapatan komprehensif lainnya yang akan direklasifikasi ke laba rugi, sebelum pajak</t>
        </is>
      </c>
      <c r="B121" s="65" t="n"/>
      <c r="C121" s="56" t="n"/>
      <c r="D121" s="56" t="n"/>
      <c r="E121" s="56" t="n"/>
      <c r="F121" s="56" t="n"/>
      <c r="G121" s="56" t="n"/>
      <c r="H121" s="56" t="n"/>
      <c r="I121" s="56" t="n"/>
      <c r="J121" s="56" t="n"/>
      <c r="K121" s="56" t="n"/>
      <c r="L121" s="56" t="n"/>
      <c r="M121" s="56" t="n"/>
      <c r="N121" s="56" t="n"/>
      <c r="O121" s="56" t="n"/>
      <c r="P121" s="56" t="n"/>
      <c r="Q121" s="56" t="n"/>
      <c r="R121" s="56" t="n"/>
      <c r="S121" s="56" t="n"/>
      <c r="T121" s="56" t="n"/>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idden="1" ht="52" customHeight="1" s="173" thickBot="1">
      <c r="A122" s="55" t="inlineStr">
        <is>
          <t>Jumlah pendapatan komprehensif lainnya, sebelum pajak</t>
        </is>
      </c>
      <c r="B122" s="66" t="n"/>
      <c r="C122" s="56" t="n"/>
      <c r="D122" s="56" t="n"/>
      <c r="E122" s="56" t="n"/>
      <c r="F122" s="56" t="n"/>
      <c r="G122" s="56" t="n"/>
      <c r="H122" s="56" t="n"/>
      <c r="I122" s="56" t="n"/>
      <c r="J122" s="56" t="n"/>
      <c r="K122" s="56" t="n"/>
      <c r="L122" s="56" t="n"/>
      <c r="M122" s="56" t="n"/>
      <c r="N122" s="56" t="n"/>
      <c r="O122" s="56" t="n"/>
      <c r="P122" s="56" t="n"/>
      <c r="Q122" s="56" t="n"/>
      <c r="R122" s="56" t="n"/>
      <c r="S122" s="56" t="n"/>
      <c r="T122" s="56" t="n"/>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idden="1" ht="35" customHeight="1" s="173" thickBot="1">
      <c r="A123" s="62" t="inlineStr">
        <is>
          <t>Pajak atas pendapatan komprehensif lainnya</t>
        </is>
      </c>
      <c r="B123" s="67" t="n"/>
      <c r="C123" s="68" t="n"/>
      <c r="D123" s="68" t="n"/>
      <c r="E123" s="68" t="n"/>
      <c r="F123" s="68" t="n"/>
      <c r="G123" s="68" t="n"/>
      <c r="H123" s="68" t="n"/>
      <c r="I123" s="68" t="n"/>
      <c r="J123" s="68" t="n"/>
      <c r="K123" s="68" t="n"/>
      <c r="L123" s="68" t="n"/>
      <c r="M123" s="68" t="n"/>
      <c r="N123" s="68" t="n"/>
      <c r="O123" s="68" t="n"/>
      <c r="P123" s="68" t="n"/>
      <c r="Q123" s="68" t="n"/>
      <c r="R123" s="68" t="n"/>
      <c r="S123" s="68" t="n"/>
      <c r="T123" s="68" t="n"/>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t="69" customHeight="1" s="173" thickBot="1">
      <c r="A126" s="59" t="inlineStr">
        <is>
          <t>Pendapatan komprehensif lainnya atas keuntungan (kerugian) hasil revaluasi aset tetap, setelah pajak</t>
        </is>
      </c>
      <c r="B126" s="59" t="n"/>
      <c r="C126" s="56" t="n">
        <v>77.104</v>
      </c>
      <c r="D126" s="56" t="inlineStr"/>
      <c r="E126" s="56" t="inlineStr"/>
      <c r="F126" s="56" t="n">
        <v>72.899</v>
      </c>
      <c r="G126" s="56" t="inlineStr"/>
      <c r="H126" s="56" t="n">
        <v>79.77200000000001</v>
      </c>
      <c r="I126" s="56" t="n">
        <v>7.814</v>
      </c>
      <c r="J126" s="56" t="n">
        <v>0</v>
      </c>
      <c r="K126" s="56" t="n"/>
      <c r="L126" s="56" t="n"/>
      <c r="M126" s="56" t="n"/>
      <c r="N126" s="56" t="n"/>
      <c r="O126" s="56" t="n"/>
      <c r="P126" s="56" t="n"/>
      <c r="Q126" s="56" t="n"/>
      <c r="R126" s="56" t="n"/>
      <c r="S126" s="56" t="n"/>
      <c r="T126" s="56" t="n"/>
      <c r="U126" s="56" t="n"/>
      <c r="V126" s="56" t="n"/>
      <c r="W126" s="56" t="n"/>
      <c r="X126" s="56" t="n"/>
      <c r="Y126" s="56" t="n"/>
      <c r="Z126" s="56" t="n"/>
      <c r="AA126" s="56" t="n"/>
      <c r="AB126" s="56" t="n"/>
      <c r="AC126" s="56" t="n"/>
      <c r="AD126" s="56" t="n"/>
      <c r="AE126" s="56" t="n"/>
      <c r="AF126" s="56" t="n"/>
      <c r="AG126" s="56" t="n"/>
      <c r="AH126" s="56" t="n"/>
      <c r="AI126" s="56" t="n"/>
      <c r="AJ126" s="56" t="n"/>
      <c r="AK126" s="56" t="n"/>
      <c r="AL126" s="56" t="n"/>
    </row>
    <row r="127" ht="69" customHeight="1" s="173" thickBot="1">
      <c r="A127" s="59" t="inlineStr">
        <is>
          <t>Pendapatan komprehensif lainnya atas pengukuran kembali kewajiban manfaat pasti, setelah pajak</t>
        </is>
      </c>
      <c r="B127" s="59" t="n"/>
      <c r="C127" s="56" t="n">
        <v>170.313</v>
      </c>
      <c r="D127" s="56" t="n">
        <v>-23.075</v>
      </c>
      <c r="E127" s="56" t="n">
        <v>-64.857</v>
      </c>
      <c r="F127" s="56" t="n">
        <v>-10.915</v>
      </c>
      <c r="G127" s="56" t="n">
        <v>-29.023</v>
      </c>
      <c r="H127" s="56" t="n">
        <v>-72.05800000000001</v>
      </c>
      <c r="I127" s="56" t="n">
        <v>41.626</v>
      </c>
      <c r="J127" s="56" t="n">
        <v>-85.895</v>
      </c>
      <c r="K127" s="56" t="n"/>
      <c r="L127" s="56" t="n"/>
      <c r="M127" s="56" t="n"/>
      <c r="N127" s="56" t="n"/>
      <c r="O127" s="56" t="n"/>
      <c r="P127" s="56" t="n"/>
      <c r="Q127" s="56" t="n"/>
      <c r="R127" s="56" t="n"/>
      <c r="S127" s="56" t="n"/>
      <c r="T127" s="56" t="n"/>
      <c r="U127" s="56" t="n"/>
      <c r="V127" s="56" t="n"/>
      <c r="W127" s="56" t="n"/>
      <c r="X127" s="56" t="n"/>
      <c r="Y127" s="56" t="n"/>
      <c r="Z127" s="56" t="n"/>
      <c r="AA127" s="56" t="n"/>
      <c r="AB127" s="56" t="n"/>
      <c r="AC127" s="56" t="n"/>
      <c r="AD127" s="56" t="n"/>
      <c r="AE127" s="56" t="n"/>
      <c r="AF127" s="56" t="n"/>
      <c r="AG127" s="56" t="n"/>
      <c r="AH127" s="56" t="n"/>
      <c r="AI127" s="56" t="n"/>
      <c r="AJ127" s="56" t="n"/>
      <c r="AK127" s="56" t="n"/>
      <c r="AL127" s="56" t="n"/>
    </row>
    <row r="128" hidden="1" ht="86" customHeight="1" s="173" thickBot="1">
      <c r="A128" s="59" t="inlineStr">
        <is>
          <t>Penyesuaian lainnya atas pendapatan komprehensif lainnya yang tidak akan direklasifikasi ke laba rugi, setelah pajak</t>
        </is>
      </c>
      <c r="B128" s="59" t="n"/>
      <c r="C128" s="56" t="inlineStr"/>
      <c r="D128" s="56" t="inlineStr"/>
      <c r="E128" s="56" t="inlineStr"/>
      <c r="F128" s="56" t="inlineStr"/>
      <c r="G128" s="56" t="inlineStr"/>
      <c r="H128" s="56" t="inlineStr"/>
      <c r="I128" s="56" t="inlineStr"/>
      <c r="J128" s="56" t="inlineStr"/>
      <c r="K128" s="56" t="n"/>
      <c r="L128" s="56" t="n"/>
      <c r="M128" s="56" t="n"/>
      <c r="N128" s="56" t="n"/>
      <c r="O128" s="56" t="n"/>
      <c r="P128" s="56" t="n"/>
      <c r="Q128" s="56" t="n"/>
      <c r="R128" s="56" t="n"/>
      <c r="S128" s="56" t="n"/>
      <c r="T128" s="56" t="n"/>
      <c r="U128" s="56" t="n"/>
      <c r="V128" s="56" t="n"/>
      <c r="W128" s="56" t="n"/>
      <c r="X128" s="56" t="n"/>
      <c r="Y128" s="56" t="n"/>
      <c r="Z128" s="56" t="n"/>
      <c r="AA128" s="56" t="n"/>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n">
        <v>247.417</v>
      </c>
      <c r="D129" s="61" t="n">
        <v>-23.075</v>
      </c>
      <c r="E129" s="61" t="n">
        <v>-64.857</v>
      </c>
      <c r="F129" s="61" t="n">
        <v>61.984</v>
      </c>
      <c r="G129" s="61" t="n">
        <v>-29.023</v>
      </c>
      <c r="H129" s="61" t="n">
        <v>7.714</v>
      </c>
      <c r="I129" s="61" t="n">
        <v>49.44</v>
      </c>
      <c r="J129" s="61" t="n">
        <v>-85.895</v>
      </c>
      <c r="K129" s="61" t="n"/>
      <c r="L129" s="61" t="n"/>
      <c r="M129" s="61" t="n"/>
      <c r="N129" s="61" t="n"/>
      <c r="O129" s="61" t="n"/>
      <c r="P129" s="61" t="n"/>
      <c r="Q129" s="61" t="n"/>
      <c r="R129" s="61" t="n"/>
      <c r="S129" s="61" t="n"/>
      <c r="T129" s="61" t="n"/>
      <c r="U129" s="61" t="n"/>
      <c r="V129" s="61" t="n"/>
      <c r="W129" s="61" t="n"/>
      <c r="X129" s="61" t="n"/>
      <c r="Y129" s="61" t="n"/>
      <c r="Z129" s="61" t="n"/>
      <c r="AA129" s="61" t="n"/>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idden="1" ht="35" customHeight="1" s="173" thickBot="1">
      <c r="A131" s="59" t="inlineStr">
        <is>
          <t>Keuntungan (kerugian) selisih kurs penjabaran, setelah pajak</t>
        </is>
      </c>
      <c r="B131" s="59" t="n"/>
      <c r="C131" s="56" t="inlineStr"/>
      <c r="D131" s="56" t="inlineStr"/>
      <c r="E131" s="56" t="inlineStr"/>
      <c r="F131" s="56" t="inlineStr"/>
      <c r="G131" s="56" t="inlineStr"/>
      <c r="H131" s="56" t="inlineStr"/>
      <c r="I131" s="56" t="inlineStr"/>
      <c r="J131" s="56" t="inlineStr"/>
      <c r="K131" s="56" t="n"/>
      <c r="L131" s="56" t="n"/>
      <c r="M131" s="56" t="n"/>
      <c r="N131" s="56" t="n"/>
      <c r="O131" s="56" t="n"/>
      <c r="P131" s="56" t="n"/>
      <c r="Q131" s="56" t="n"/>
      <c r="R131" s="56" t="n"/>
      <c r="S131" s="56" t="n"/>
      <c r="T131" s="56" t="n"/>
      <c r="U131" s="56" t="n"/>
      <c r="V131" s="56" t="n"/>
      <c r="W131" s="56" t="n"/>
      <c r="X131" s="56" t="n"/>
      <c r="Y131" s="56" t="n"/>
      <c r="Z131" s="56" t="n"/>
      <c r="AA131" s="56" t="n"/>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inlineStr"/>
      <c r="D132" s="57" t="inlineStr"/>
      <c r="E132" s="57" t="inlineStr"/>
      <c r="F132" s="57" t="inlineStr"/>
      <c r="G132" s="57" t="inlineStr"/>
      <c r="H132" s="57" t="inlineStr"/>
      <c r="I132" s="57" t="inlineStr"/>
      <c r="J132" s="57" t="inlineStr"/>
      <c r="K132" s="57" t="n"/>
      <c r="L132" s="57" t="n"/>
      <c r="M132" s="57" t="n"/>
      <c r="N132" s="57" t="n"/>
      <c r="O132" s="57" t="n"/>
      <c r="P132" s="57" t="n"/>
      <c r="Q132" s="57" t="n"/>
      <c r="R132" s="57" t="n"/>
      <c r="S132" s="57" t="n"/>
      <c r="T132" s="57" t="n"/>
      <c r="U132" s="57" t="n"/>
      <c r="V132" s="57" t="n"/>
      <c r="W132" s="57" t="n"/>
      <c r="X132" s="57" t="n"/>
      <c r="Y132" s="57" t="n"/>
      <c r="Z132" s="57" t="n"/>
      <c r="AA132" s="57" t="n"/>
      <c r="AB132" s="57" t="n"/>
      <c r="AC132" s="57" t="n"/>
      <c r="AD132" s="57" t="n"/>
      <c r="AE132" s="57" t="n"/>
      <c r="AF132" s="57" t="n"/>
      <c r="AG132" s="57" t="n"/>
      <c r="AH132" s="57" t="n"/>
      <c r="AI132" s="57" t="n"/>
      <c r="AJ132" s="57" t="n"/>
      <c r="AK132" s="57" t="n"/>
      <c r="AL132" s="57" t="n"/>
    </row>
    <row r="133" ht="86" customHeight="1" s="173" thickBot="1">
      <c r="A133" s="59" t="inlineStr">
        <is>
          <t>Keuntungan (kerugian) yang belum direalisasi atas perubahan nilai wajar aset keuangan melalui penghasilan komprehensif lain, setelah pajak</t>
        </is>
      </c>
      <c r="B133" s="59" t="n"/>
      <c r="C133" s="56" t="n">
        <v/>
      </c>
      <c r="D133" s="56" t="n">
        <v/>
      </c>
      <c r="E133" s="56" t="n">
        <v/>
      </c>
      <c r="F133" s="56" t="n">
        <v>16.62</v>
      </c>
      <c r="G133" s="56" t="n">
        <v>-125.579</v>
      </c>
      <c r="H133" s="56" t="n">
        <v>10.634</v>
      </c>
      <c r="I133" s="56" t="n">
        <v>9.798</v>
      </c>
      <c r="J133" s="56" t="n">
        <v>32.537</v>
      </c>
      <c r="K133" s="56" t="n"/>
      <c r="L133" s="56" t="n"/>
      <c r="M133" s="56" t="n"/>
      <c r="N133" s="56" t="n"/>
      <c r="O133" s="56" t="n"/>
      <c r="P133" s="56" t="n"/>
      <c r="Q133" s="56" t="n"/>
      <c r="R133" s="56" t="n"/>
      <c r="S133" s="56" t="n"/>
      <c r="T133" s="56" t="n"/>
      <c r="U133" s="56" t="n"/>
      <c r="V133" s="56" t="n"/>
      <c r="W133" s="56" t="n"/>
      <c r="X133" s="56" t="n"/>
      <c r="Y133" s="56" t="n"/>
      <c r="Z133" s="56" t="n"/>
      <c r="AA133" s="56" t="n"/>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n">
        <v/>
      </c>
      <c r="D134" s="57" t="n">
        <v/>
      </c>
      <c r="E134" s="57" t="n">
        <v/>
      </c>
      <c r="F134" s="57" t="inlineStr"/>
      <c r="G134" s="57" t="inlineStr"/>
      <c r="H134" s="57" t="inlineStr"/>
      <c r="I134" s="57" t="inlineStr"/>
      <c r="J134" s="57" t="inlineStr"/>
      <c r="K134" s="57" t="n"/>
      <c r="L134" s="57" t="n"/>
      <c r="M134" s="57" t="n"/>
      <c r="N134" s="57" t="n"/>
      <c r="O134" s="57" t="n"/>
      <c r="P134" s="57" t="n"/>
      <c r="Q134" s="57" t="n"/>
      <c r="R134" s="57" t="n"/>
      <c r="S134" s="57" t="n"/>
      <c r="T134" s="57" t="n"/>
      <c r="U134" s="57" t="n"/>
      <c r="V134" s="57" t="n"/>
      <c r="W134" s="57" t="n"/>
      <c r="X134" s="57" t="n"/>
      <c r="Y134" s="57" t="n"/>
      <c r="Z134" s="57" t="n"/>
      <c r="AA134" s="57" t="n"/>
      <c r="AB134" s="57" t="n"/>
      <c r="AC134" s="57" t="n"/>
      <c r="AD134" s="57" t="n"/>
      <c r="AE134" s="57" t="n"/>
      <c r="AF134" s="57" t="n"/>
      <c r="AG134" s="57" t="n"/>
      <c r="AH134" s="57" t="n"/>
      <c r="AI134" s="57" t="n"/>
      <c r="AJ134" s="57" t="n"/>
      <c r="AK134" s="57" t="n"/>
      <c r="AL134" s="57" t="n"/>
    </row>
    <row r="135" ht="35" customHeight="1" s="173" thickBot="1">
      <c r="A135" s="59" t="inlineStr">
        <is>
          <t>Keuntungan (kerugian) lindung nilai arus kas, setelah pajak</t>
        </is>
      </c>
      <c r="B135" s="59" t="n"/>
      <c r="C135" s="56" t="inlineStr"/>
      <c r="D135" s="56" t="inlineStr"/>
      <c r="E135" s="56" t="inlineStr"/>
      <c r="F135" s="56" t="inlineStr"/>
      <c r="G135" s="56" t="inlineStr"/>
      <c r="H135" s="56" t="inlineStr"/>
      <c r="I135" s="56" t="n">
        <v>15.518</v>
      </c>
      <c r="J135" s="56" t="n">
        <v>-324.289</v>
      </c>
      <c r="K135" s="56" t="n"/>
      <c r="L135" s="56" t="n"/>
      <c r="M135" s="56" t="n"/>
      <c r="N135" s="56" t="n"/>
      <c r="O135" s="56" t="n"/>
      <c r="P135" s="56" t="n"/>
      <c r="Q135" s="56" t="n"/>
      <c r="R135" s="56" t="n"/>
      <c r="S135" s="56" t="n"/>
      <c r="T135" s="56" t="n"/>
      <c r="U135" s="56" t="n"/>
      <c r="V135" s="56" t="n"/>
      <c r="W135" s="56" t="n"/>
      <c r="X135" s="56" t="n"/>
      <c r="Y135" s="56" t="n"/>
      <c r="Z135" s="56" t="n"/>
      <c r="AA135" s="56" t="n"/>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inlineStr"/>
      <c r="D136" s="57" t="inlineStr"/>
      <c r="E136" s="57" t="inlineStr"/>
      <c r="F136" s="57" t="inlineStr"/>
      <c r="G136" s="57" t="inlineStr"/>
      <c r="H136" s="57" t="inlineStr"/>
      <c r="I136" s="57" t="inlineStr"/>
      <c r="J136" s="57" t="inlineStr"/>
      <c r="K136" s="57" t="n"/>
      <c r="L136" s="57" t="n"/>
      <c r="M136" s="57" t="n"/>
      <c r="N136" s="57" t="n"/>
      <c r="O136" s="57" t="n"/>
      <c r="P136" s="57" t="n"/>
      <c r="Q136" s="57" t="n"/>
      <c r="R136" s="57" t="n"/>
      <c r="S136" s="57" t="n"/>
      <c r="T136" s="57" t="n"/>
      <c r="U136" s="57" t="n"/>
      <c r="V136" s="57" t="n"/>
      <c r="W136" s="57" t="n"/>
      <c r="X136" s="57" t="n"/>
      <c r="Y136" s="57" t="n"/>
      <c r="Z136" s="57" t="n"/>
      <c r="AA136" s="57" t="n"/>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inlineStr"/>
      <c r="D137" s="56" t="inlineStr"/>
      <c r="E137" s="56" t="inlineStr"/>
      <c r="F137" s="56" t="inlineStr"/>
      <c r="G137" s="56" t="inlineStr"/>
      <c r="H137" s="56" t="inlineStr"/>
      <c r="I137" s="56" t="inlineStr"/>
      <c r="J137" s="56" t="inlineStr"/>
      <c r="K137" s="56" t="n"/>
      <c r="L137" s="56" t="n"/>
      <c r="M137" s="56" t="n"/>
      <c r="N137" s="56" t="n"/>
      <c r="O137" s="56" t="n"/>
      <c r="P137" s="56" t="n"/>
      <c r="Q137" s="56" t="n"/>
      <c r="R137" s="56" t="n"/>
      <c r="S137" s="56" t="n"/>
      <c r="T137" s="56" t="n"/>
      <c r="U137" s="56" t="n"/>
      <c r="V137" s="56" t="n"/>
      <c r="W137" s="56" t="n"/>
      <c r="X137" s="56" t="n"/>
      <c r="Y137" s="56" t="n"/>
      <c r="Z137" s="56" t="n"/>
      <c r="AA137" s="56" t="n"/>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inlineStr"/>
      <c r="D138" s="56" t="inlineStr"/>
      <c r="E138" s="56" t="inlineStr"/>
      <c r="F138" s="56" t="inlineStr"/>
      <c r="G138" s="56" t="inlineStr"/>
      <c r="H138" s="56" t="inlineStr"/>
      <c r="I138" s="56" t="inlineStr"/>
      <c r="J138" s="56" t="inlineStr"/>
      <c r="K138" s="56" t="n"/>
      <c r="L138" s="56" t="n"/>
      <c r="M138" s="56" t="n"/>
      <c r="N138" s="56" t="n"/>
      <c r="O138" s="56" t="n"/>
      <c r="P138" s="56" t="n"/>
      <c r="Q138" s="56" t="n"/>
      <c r="R138" s="56" t="n"/>
      <c r="S138" s="56" t="n"/>
      <c r="T138" s="56" t="n"/>
      <c r="U138" s="56" t="n"/>
      <c r="V138" s="56" t="n"/>
      <c r="W138" s="56" t="n"/>
      <c r="X138" s="56" t="n"/>
      <c r="Y138" s="56" t="n"/>
      <c r="Z138" s="56" t="n"/>
      <c r="AA138" s="56" t="n"/>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inlineStr"/>
      <c r="D139" s="57" t="inlineStr"/>
      <c r="E139" s="57" t="inlineStr"/>
      <c r="F139" s="57" t="inlineStr"/>
      <c r="G139" s="57" t="inlineStr"/>
      <c r="H139" s="57" t="inlineStr"/>
      <c r="I139" s="57" t="inlineStr"/>
      <c r="J139" s="57" t="inlineStr"/>
      <c r="K139" s="57" t="n"/>
      <c r="L139" s="57" t="n"/>
      <c r="M139" s="57" t="n"/>
      <c r="N139" s="57" t="n"/>
      <c r="O139" s="57" t="n"/>
      <c r="P139" s="57" t="n"/>
      <c r="Q139" s="57" t="n"/>
      <c r="R139" s="57" t="n"/>
      <c r="S139" s="57" t="n"/>
      <c r="T139" s="57" t="n"/>
      <c r="U139" s="57" t="n"/>
      <c r="V139" s="57" t="n"/>
      <c r="W139" s="57" t="n"/>
      <c r="X139" s="57" t="n"/>
      <c r="Y139" s="57" t="n"/>
      <c r="Z139" s="57" t="n"/>
      <c r="AA139" s="57" t="n"/>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inlineStr"/>
      <c r="D140" s="56" t="inlineStr"/>
      <c r="E140" s="56" t="inlineStr"/>
      <c r="F140" s="56" t="inlineStr"/>
      <c r="G140" s="56" t="inlineStr"/>
      <c r="H140" s="56" t="inlineStr"/>
      <c r="I140" s="56" t="inlineStr"/>
      <c r="J140" s="56" t="inlineStr"/>
      <c r="K140" s="56" t="n"/>
      <c r="L140" s="56" t="n"/>
      <c r="M140" s="56" t="n"/>
      <c r="N140" s="56" t="n"/>
      <c r="O140" s="56" t="n"/>
      <c r="P140" s="56" t="n"/>
      <c r="Q140" s="56" t="n"/>
      <c r="R140" s="56" t="n"/>
      <c r="S140" s="56" t="n"/>
      <c r="T140" s="56" t="n"/>
      <c r="U140" s="56" t="n"/>
      <c r="V140" s="56" t="n"/>
      <c r="W140" s="56" t="n"/>
      <c r="X140" s="56" t="n"/>
      <c r="Y140" s="56" t="n"/>
      <c r="Z140" s="56" t="n"/>
      <c r="AA140" s="56" t="n"/>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inlineStr"/>
      <c r="D141" s="56" t="inlineStr"/>
      <c r="E141" s="56" t="inlineStr"/>
      <c r="F141" s="56" t="inlineStr"/>
      <c r="G141" s="56" t="inlineStr"/>
      <c r="H141" s="56" t="inlineStr"/>
      <c r="I141" s="56" t="inlineStr"/>
      <c r="J141" s="56" t="inlineStr"/>
      <c r="K141" s="56" t="n"/>
      <c r="L141" s="56" t="n"/>
      <c r="M141" s="56" t="n"/>
      <c r="N141" s="56" t="n"/>
      <c r="O141" s="56" t="n"/>
      <c r="P141" s="56" t="n"/>
      <c r="Q141" s="56" t="n"/>
      <c r="R141" s="56" t="n"/>
      <c r="S141" s="56" t="n"/>
      <c r="T141" s="56" t="n"/>
      <c r="U141" s="56" t="n"/>
      <c r="V141" s="56" t="n"/>
      <c r="W141" s="56" t="n"/>
      <c r="X141" s="56" t="n"/>
      <c r="Y141" s="56" t="n"/>
      <c r="Z141" s="56" t="n"/>
      <c r="AA141" s="56" t="n"/>
      <c r="AB141" s="56" t="n"/>
      <c r="AC141" s="56" t="n"/>
      <c r="AD141" s="56" t="n"/>
      <c r="AE141" s="56" t="n"/>
      <c r="AF141" s="56" t="n"/>
      <c r="AG141" s="56" t="n"/>
      <c r="AH141" s="56" t="n"/>
      <c r="AI141" s="56" t="n"/>
      <c r="AJ141" s="56" t="n"/>
      <c r="AK141" s="56" t="n"/>
      <c r="AL141" s="56" t="n"/>
    </row>
    <row r="142" hidden="1" ht="69" customHeight="1" s="173" thickBot="1">
      <c r="A142" s="59" t="inlineStr">
        <is>
          <t>Penyesuaian lainnya atas pendapatan komprehensif lainnya yang akan direklasifikasi ke laba rugi, setelah pajak</t>
        </is>
      </c>
      <c r="B142" s="59" t="n"/>
      <c r="C142" s="56" t="inlineStr"/>
      <c r="D142" s="56" t="inlineStr"/>
      <c r="E142" s="56" t="inlineStr"/>
      <c r="F142" s="56" t="inlineStr"/>
      <c r="G142" s="56" t="inlineStr"/>
      <c r="H142" s="56" t="inlineStr"/>
      <c r="I142" s="56" t="inlineStr"/>
      <c r="J142" s="56" t="inlineStr"/>
      <c r="K142" s="56" t="n"/>
      <c r="L142" s="56" t="n"/>
      <c r="M142" s="56" t="n"/>
      <c r="N142" s="56" t="n"/>
      <c r="O142" s="56" t="n"/>
      <c r="P142" s="56" t="n"/>
      <c r="Q142" s="56" t="n"/>
      <c r="R142" s="56" t="n"/>
      <c r="S142" s="56" t="n"/>
      <c r="T142" s="56" t="n"/>
      <c r="U142" s="56" t="n"/>
      <c r="V142" s="56" t="n"/>
      <c r="W142" s="56" t="n"/>
      <c r="X142" s="56" t="n"/>
      <c r="Y142" s="56" t="n"/>
      <c r="Z142" s="56" t="n"/>
      <c r="AA142" s="56" t="n"/>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n">
        <v>-9.137</v>
      </c>
      <c r="D143" s="61" t="n">
        <v>8.478999999999999</v>
      </c>
      <c r="E143" s="61" t="n">
        <v>89.05500000000001</v>
      </c>
      <c r="F143" s="61" t="n">
        <v>16.62</v>
      </c>
      <c r="G143" s="61" t="n">
        <v>-125.579</v>
      </c>
      <c r="H143" s="61" t="n">
        <v>10.634</v>
      </c>
      <c r="I143" s="61" t="n">
        <v>25.316</v>
      </c>
      <c r="J143" s="61" t="n">
        <v>-291.752</v>
      </c>
      <c r="K143" s="61" t="n"/>
      <c r="L143" s="61" t="n"/>
      <c r="M143" s="61" t="n"/>
      <c r="N143" s="61" t="n"/>
      <c r="O143" s="61" t="n"/>
      <c r="P143" s="61" t="n"/>
      <c r="Q143" s="61" t="n"/>
      <c r="R143" s="61" t="n"/>
      <c r="S143" s="61" t="n"/>
      <c r="T143" s="61" t="n"/>
      <c r="U143" s="61" t="n"/>
      <c r="V143" s="61" t="n"/>
      <c r="W143" s="61" t="n"/>
      <c r="X143" s="61" t="n"/>
      <c r="Y143" s="61" t="n"/>
      <c r="Z143" s="61" t="n"/>
      <c r="AA143" s="61" t="n"/>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n">
        <v>238.28</v>
      </c>
      <c r="D144" s="61" t="n">
        <v>-14.596</v>
      </c>
      <c r="E144" s="61" t="n">
        <v>24.198</v>
      </c>
      <c r="F144" s="61" t="n">
        <v>78.604</v>
      </c>
      <c r="G144" s="61" t="n">
        <v>-154.602</v>
      </c>
      <c r="H144" s="61" t="n">
        <v>18.348</v>
      </c>
      <c r="I144" s="61" t="n">
        <v>74.756</v>
      </c>
      <c r="J144" s="61" t="n">
        <v>-377.647</v>
      </c>
      <c r="K144" s="61" t="n"/>
      <c r="L144" s="61" t="n"/>
      <c r="M144" s="61" t="n"/>
      <c r="N144" s="61" t="n"/>
      <c r="O144" s="61" t="n"/>
      <c r="P144" s="61" t="n"/>
      <c r="Q144" s="61" t="n"/>
      <c r="R144" s="61" t="n"/>
      <c r="S144" s="61" t="n"/>
      <c r="T144" s="61" t="n"/>
      <c r="U144" s="61" t="n"/>
      <c r="V144" s="61" t="n"/>
      <c r="W144" s="61" t="n"/>
      <c r="X144" s="61" t="n"/>
      <c r="Y144" s="61" t="n"/>
      <c r="Z144" s="61" t="n"/>
      <c r="AA144" s="61" t="n"/>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2366.344</v>
      </c>
      <c r="D145" s="61" t="n">
        <v>2977.822</v>
      </c>
      <c r="E145" s="61" t="n">
        <v>2029.875</v>
      </c>
      <c r="F145" s="61" t="n">
        <v>3182.819</v>
      </c>
      <c r="G145" s="61" t="n">
        <v>3474.962</v>
      </c>
      <c r="H145" s="61" t="n">
        <v>2700.832</v>
      </c>
      <c r="I145" s="61" t="n">
        <v>3290.996</v>
      </c>
      <c r="J145" s="61" t="n">
        <v>-479.776</v>
      </c>
      <c r="K145" s="61" t="n"/>
      <c r="L145" s="61" t="n"/>
      <c r="M145" s="61" t="n"/>
      <c r="N145" s="61" t="n"/>
      <c r="O145" s="61" t="n"/>
      <c r="P145" s="61" t="n"/>
      <c r="Q145" s="61" t="n"/>
      <c r="R145" s="61" t="n"/>
      <c r="S145" s="61" t="n"/>
      <c r="T145" s="61" t="n"/>
      <c r="U145" s="61" t="n"/>
      <c r="V145" s="61" t="n"/>
      <c r="W145" s="61" t="n"/>
      <c r="X145" s="61" t="n"/>
      <c r="Y145" s="61" t="n"/>
      <c r="Z145" s="61" t="n"/>
      <c r="AA145" s="61" t="n"/>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1838.471</v>
      </c>
      <c r="D147" s="56" t="n">
        <v>2572.528</v>
      </c>
      <c r="E147" s="56" t="n">
        <v>1749.293</v>
      </c>
      <c r="F147" s="56" t="n">
        <v>2664.714</v>
      </c>
      <c r="G147" s="56" t="n">
        <v>3095.701</v>
      </c>
      <c r="H147" s="56" t="n">
        <v>2358.334</v>
      </c>
      <c r="I147" s="56" t="n">
        <v>2812.986</v>
      </c>
      <c r="J147" s="56" t="n">
        <v>505.557</v>
      </c>
      <c r="K147" s="56" t="n"/>
      <c r="L147" s="56" t="n"/>
      <c r="M147" s="56" t="n"/>
      <c r="N147" s="56" t="n"/>
      <c r="O147" s="56" t="n"/>
      <c r="P147" s="56" t="n"/>
      <c r="Q147" s="56" t="n"/>
      <c r="R147" s="56" t="n"/>
      <c r="S147" s="56" t="n"/>
      <c r="T147" s="56" t="n"/>
      <c r="U147" s="56" t="n"/>
      <c r="V147" s="56" t="n"/>
      <c r="W147" s="56" t="n"/>
      <c r="X147" s="56" t="n"/>
      <c r="Y147" s="56" t="n"/>
      <c r="Z147" s="56" t="n"/>
      <c r="AA147" s="56" t="n"/>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95">
        <f>IFERROR(C$147/HLOOKUP(C$3,'BALANCE SHEET'!$C$3:$AH$258, 251, FALSE), "")</f>
        <v/>
      </c>
      <c r="D150" s="95">
        <f>IFERROR(D$147/HLOOKUP(D$3,'BALANCE SHEET'!$C$3:$AH$258, 251, FALSE), "")</f>
        <v/>
      </c>
      <c r="E150" s="95">
        <f>IFERROR(E$147/HLOOKUP(E$3,'BALANCE SHEET'!$C$3:$AH$258, 251, FALSE), "")</f>
        <v/>
      </c>
      <c r="F150" s="95">
        <f>IFERROR(F$147/HLOOKUP(F$3,'BALANCE SHEET'!$C$3:$AH$258, 251, FALSE), "")</f>
        <v/>
      </c>
      <c r="G150" s="95">
        <f>IFERROR(G$147/HLOOKUP(G$3,'BALANCE SHEET'!$C$3:$AH$258, 251, FALSE), "")</f>
        <v/>
      </c>
      <c r="H150" s="95">
        <f>IFERROR(H$147/HLOOKUP(H$3,'BALANCE SHEET'!$C$3:$AH$258, 251, FALSE), "")</f>
        <v/>
      </c>
      <c r="I150" s="95">
        <f>IFERROR(I$147/HLOOKUP(I$3,'BALANCE SHEET'!$C$3:$AH$258, 251, FALSE), "")</f>
        <v/>
      </c>
      <c r="J150" s="95">
        <f>IFERROR(J$147/HLOOKUP(J$3,'BALANCE SHEET'!$C$3:$AH$258, 251, FALSE), "")</f>
        <v/>
      </c>
      <c r="K150" s="95">
        <f>IFERROR(K$147/HLOOKUP(K$3,'BALANCE SHEET'!$C$3:$AH$258, 251, FALSE), "")</f>
        <v/>
      </c>
      <c r="L150" s="95">
        <f>IFERROR(L$147/HLOOKUP(L$3,'BALANCE SHEET'!$C$3:$AH$258, 251, FALSE), "")</f>
        <v/>
      </c>
      <c r="M150" s="95">
        <f>IFERROR(M$147/HLOOKUP(M$3,'BALANCE SHEET'!$C$3:$AH$258, 251, FALSE), "")</f>
        <v/>
      </c>
      <c r="N150" s="95">
        <f>IFERROR(N$147/HLOOKUP(N$3,'BALANCE SHEET'!$C$3:$AH$258, 251, FALSE), "")</f>
        <v/>
      </c>
      <c r="O150" s="95">
        <f>IFERROR(O$147/HLOOKUP(O$3,'BALANCE SHEET'!$C$3:$AH$258, 251, FALSE), "")</f>
        <v/>
      </c>
      <c r="P150" s="95">
        <f>IFERROR(P$147/HLOOKUP(P$3,'BALANCE SHEET'!$C$3:$AH$258, 251, FALSE), "")</f>
        <v/>
      </c>
      <c r="Q150" s="95">
        <f>IFERROR(Q$147/HLOOKUP(Q$3,'BALANCE SHEET'!$C$3:$AH$258, 251, FALSE), "")</f>
        <v/>
      </c>
      <c r="R150" s="95">
        <f>IFERROR(R$147/HLOOKUP(R$3,'BALANCE SHEET'!$C$3:$AH$258, 251, FALSE), "")</f>
        <v/>
      </c>
      <c r="S150" s="95">
        <f>IFERROR(S$147/HLOOKUP(S$3,'BALANCE SHEET'!$C$3:$AH$258, 251, FALSE), "")</f>
        <v/>
      </c>
      <c r="T150" s="95">
        <f>IFERROR(T$147/HLOOKUP(T$3,'BALANCE SHEET'!$C$3:$AH$258, 251, FALSE), "")</f>
        <v/>
      </c>
      <c r="U150" s="95">
        <f>IFERROR(U$147/HLOOKUP(U$3,'BALANCE SHEET'!$C$3:$AH$258, 251, FALSE), "")</f>
        <v/>
      </c>
      <c r="V150" s="95">
        <f>IFERROR(V$147/HLOOKUP(V$3,'BALANCE SHEET'!$C$3:$AH$258, 251, FALSE), "")</f>
        <v/>
      </c>
      <c r="W150" s="95">
        <f>IFERROR(W$147/HLOOKUP(W$3,'BALANCE SHEET'!$C$3:$AH$258, 251, FALSE), "")</f>
        <v/>
      </c>
      <c r="X150" s="95">
        <f>IFERROR(X$147/HLOOKUP(X$3,'BALANCE SHEET'!$C$3:$AH$258, 251, FALSE), "")</f>
        <v/>
      </c>
      <c r="Y150" s="95">
        <f>IFERROR(Y$147/HLOOKUP(Y$3,'BALANCE SHEET'!$C$3:$AH$258, 251, FALSE), "")</f>
        <v/>
      </c>
      <c r="Z150" s="95">
        <f>IFERROR(Z$147/HLOOKUP(Z$3,'BALANCE SHEET'!$C$3:$AH$258, 251, FALSE), "")</f>
        <v/>
      </c>
      <c r="AA150" s="95">
        <f>IFERROR(AA$147/HLOOKUP(AA$3,'BALANCE SHEET'!$C$3:$AH$258, 251, FALSE), "")</f>
        <v/>
      </c>
      <c r="AB150" s="95">
        <f>IFERROR(AB$147/HLOOKUP(AB$3,'BALANCE SHEET'!$C$3:$AH$258, 251, FALSE), "")</f>
        <v/>
      </c>
      <c r="AC150" s="95">
        <f>IFERROR(AC$147/HLOOKUP(AC$3,'BALANCE SHEET'!$C$3:$AH$258, 251, FALSE), "")</f>
        <v/>
      </c>
      <c r="AD150" s="95">
        <f>IFERROR(AD$147/HLOOKUP(AD$3,'BALANCE SHEET'!$C$3:$AH$258, 251, FALSE), "")</f>
        <v/>
      </c>
      <c r="AE150" s="95">
        <f>IFERROR(AE$147/HLOOKUP(AE$3,'BALANCE SHEET'!$C$3:$AH$258, 251, FALSE), "")</f>
        <v/>
      </c>
      <c r="AF150" s="95">
        <f>IFERROR(AF$147/HLOOKUP(AF$3,'BALANCE SHEET'!$C$3:$AH$258, 251, FALSE), "")</f>
        <v/>
      </c>
      <c r="AG150" s="95">
        <f>IFERROR(AG$147/HLOOKUP(AG$3,'BALANCE SHEET'!$C$3:$AH$258, 251, FALSE), "")</f>
        <v/>
      </c>
      <c r="AH150" s="95">
        <f>IFERROR(AH$147/HLOOKUP(AH$3,'BALANCE SHEET'!$C$3:$AH$258, 251, FALSE), "")</f>
        <v/>
      </c>
      <c r="AI150" s="95">
        <f>IFERROR(AI$147/HLOOKUP(AI$3,'BALANCE SHEET'!$C$3:$AH$258, 251, FALSE), "")</f>
        <v/>
      </c>
      <c r="AJ150" s="95">
        <f>IFERROR(AJ$147/HLOOKUP(AJ$3,'BALANCE SHEET'!$C$3:$AH$258, 251, FALSE), "")</f>
        <v/>
      </c>
      <c r="AK150" s="95">
        <f>IFERROR(AK$147/HLOOKUP(AK$3,'BALANCE SHEET'!$C$3:$AH$258, 251, FALSE), "")</f>
        <v/>
      </c>
      <c r="AL150" s="95">
        <f>IFERROR(AL$147/HLOOKUP(AL$3,'BALANCE SHEET'!$C$3:$AH$258, 251, FALSE), "")</f>
        <v/>
      </c>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t="52" customHeight="1" s="173" thickBot="1">
      <c r="A152" s="55" t="inlineStr">
        <is>
          <t>Laba (rugi) yang dapat diatribusikan ke kepentingan non-pengendali</t>
        </is>
      </c>
      <c r="B152" s="55" t="n"/>
      <c r="C152" s="56" t="n">
        <v>289.593</v>
      </c>
      <c r="D152" s="56" t="n">
        <v>419.89</v>
      </c>
      <c r="E152" s="56" t="n">
        <v>256.384</v>
      </c>
      <c r="F152" s="56" t="n">
        <v>439.501</v>
      </c>
      <c r="G152" s="56" t="n">
        <v>533.8630000000001</v>
      </c>
      <c r="H152" s="56" t="n">
        <v>324.15</v>
      </c>
      <c r="I152" s="56" t="n">
        <v>403.254</v>
      </c>
      <c r="J152" s="56" t="n">
        <v>-607.686</v>
      </c>
      <c r="K152" s="56" t="n"/>
      <c r="L152" s="56" t="n"/>
      <c r="M152" s="56" t="n"/>
      <c r="N152" s="56" t="n"/>
      <c r="O152" s="56" t="n"/>
      <c r="P152" s="56" t="n"/>
      <c r="Q152" s="56" t="n"/>
      <c r="R152" s="56" t="n"/>
      <c r="S152" s="56" t="n"/>
      <c r="T152" s="56" t="n"/>
      <c r="U152" s="56" t="n"/>
      <c r="V152" s="56" t="n"/>
      <c r="W152" s="56" t="n"/>
      <c r="X152" s="56" t="n"/>
      <c r="Y152" s="56" t="n"/>
      <c r="Z152" s="56" t="n"/>
      <c r="AA152" s="56" t="n"/>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2065.22</v>
      </c>
      <c r="D154" s="56" t="n">
        <v>2555.357</v>
      </c>
      <c r="E154" s="56" t="n">
        <v>1776.256</v>
      </c>
      <c r="F154" s="56" t="n">
        <v>2742.035</v>
      </c>
      <c r="G154" s="56" t="n">
        <v>2939.728</v>
      </c>
      <c r="H154" s="56" t="n">
        <v>2376.847</v>
      </c>
      <c r="I154" s="56" t="n">
        <v>2868.59</v>
      </c>
      <c r="J154" s="56" t="n">
        <v>248.351</v>
      </c>
      <c r="K154" s="56" t="n"/>
      <c r="L154" s="56" t="n"/>
      <c r="M154" s="56" t="n"/>
      <c r="N154" s="56" t="n"/>
      <c r="O154" s="56" t="n"/>
      <c r="P154" s="56" t="n"/>
      <c r="Q154" s="56" t="n"/>
      <c r="R154" s="56" t="n"/>
      <c r="S154" s="56" t="n"/>
      <c r="T154" s="56" t="n"/>
      <c r="U154" s="56" t="n"/>
      <c r="V154" s="56" t="n"/>
      <c r="W154" s="56" t="n"/>
      <c r="X154" s="56" t="n"/>
      <c r="Y154" s="56" t="n"/>
      <c r="Z154" s="56" t="n"/>
      <c r="AA154" s="56" t="n"/>
      <c r="AB154" s="56" t="n"/>
      <c r="AC154" s="56" t="n"/>
      <c r="AD154" s="56" t="n"/>
      <c r="AE154" s="56" t="n"/>
      <c r="AF154" s="56" t="n"/>
      <c r="AG154" s="56" t="n"/>
      <c r="AH154" s="56" t="n"/>
      <c r="AI154" s="56" t="n"/>
      <c r="AJ154" s="56" t="n"/>
      <c r="AK154" s="56" t="n"/>
      <c r="AL154" s="56" t="n"/>
    </row>
    <row r="155" ht="52" customHeight="1" s="173" thickBot="1">
      <c r="A155" s="55" t="inlineStr">
        <is>
          <t>Laba rugi komprehensif yang dapat diatribusikan ke kepentingan non-pengendali</t>
        </is>
      </c>
      <c r="B155" s="55" t="n"/>
      <c r="C155" s="56" t="n">
        <v>301.124</v>
      </c>
      <c r="D155" s="56" t="n">
        <v>422.465</v>
      </c>
      <c r="E155" s="56" t="n">
        <v>253.619</v>
      </c>
      <c r="F155" s="56" t="n">
        <v>440.784</v>
      </c>
      <c r="G155" s="56" t="n">
        <v>535.234</v>
      </c>
      <c r="H155" s="56" t="n">
        <v>323.985</v>
      </c>
      <c r="I155" s="56" t="n">
        <v>422.406</v>
      </c>
      <c r="J155" s="56" t="n">
        <v>-728.127</v>
      </c>
      <c r="K155" s="56" t="n"/>
      <c r="L155" s="56" t="n"/>
      <c r="M155" s="56" t="n"/>
      <c r="N155" s="56" t="n"/>
      <c r="O155" s="56" t="n"/>
      <c r="P155" s="56" t="n"/>
      <c r="Q155" s="56" t="n"/>
      <c r="R155" s="56" t="n"/>
      <c r="S155" s="56" t="n"/>
      <c r="T155" s="56" t="n"/>
      <c r="U155" s="56" t="n"/>
      <c r="V155" s="56" t="n"/>
      <c r="W155" s="56" t="n"/>
      <c r="X155" s="56" t="n"/>
      <c r="Y155" s="56" t="n"/>
      <c r="Z155" s="56" t="n"/>
      <c r="AA155" s="56" t="n"/>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320</v>
      </c>
      <c r="D158" s="69" t="n">
        <v>327</v>
      </c>
      <c r="E158" s="69" t="n">
        <v>217</v>
      </c>
      <c r="F158" s="69" t="n">
        <v>331</v>
      </c>
      <c r="G158" s="69" t="n">
        <v>384</v>
      </c>
      <c r="H158" s="69" t="n">
        <v>293</v>
      </c>
      <c r="I158" s="69" t="n">
        <v>279</v>
      </c>
      <c r="J158" s="69" t="n">
        <v>47</v>
      </c>
      <c r="K158" s="69" t="n"/>
      <c r="L158" s="69" t="n"/>
      <c r="M158" s="69" t="n"/>
      <c r="N158" s="69" t="n"/>
      <c r="O158" s="69" t="n"/>
      <c r="P158" s="69" t="n"/>
      <c r="Q158" s="69" t="n"/>
      <c r="R158" s="69" t="n"/>
      <c r="S158" s="69" t="n"/>
      <c r="T158" s="69" t="n"/>
      <c r="U158" s="69" t="n"/>
      <c r="V158" s="69" t="n"/>
      <c r="W158" s="69" t="n"/>
      <c r="X158" s="69" t="n"/>
      <c r="Y158" s="69" t="n"/>
      <c r="Z158" s="69" t="n"/>
      <c r="AA158" s="69" t="n"/>
      <c r="AB158" s="69" t="n"/>
      <c r="AC158" s="69" t="n"/>
      <c r="AD158" s="69" t="n"/>
      <c r="AE158" s="69" t="n"/>
      <c r="AF158" s="69" t="n"/>
      <c r="AG158" s="69" t="n"/>
      <c r="AH158" s="69" t="n"/>
      <c r="AI158" s="69" t="n"/>
      <c r="AJ158" s="69" t="n"/>
      <c r="AK158" s="69" t="n"/>
      <c r="AL158" s="69" t="n"/>
    </row>
    <row r="159" hidden="1" ht="35" customHeight="1" s="173" thickBot="1">
      <c r="A159" s="59" t="inlineStr">
        <is>
          <t>Laba (rugi) per saham dasar dari operasi yang dihentikan</t>
        </is>
      </c>
      <c r="B159" s="59" t="n"/>
      <c r="C159" s="69" t="inlineStr"/>
      <c r="D159" s="69" t="inlineStr"/>
      <c r="E159" s="69" t="inlineStr"/>
      <c r="F159" s="69" t="inlineStr"/>
      <c r="G159" s="69" t="inlineStr"/>
      <c r="H159" s="69" t="inlineStr"/>
      <c r="I159" s="69" t="inlineStr"/>
      <c r="J159" s="69" t="inlineStr"/>
      <c r="K159" s="69" t="n"/>
      <c r="L159" s="69" t="n"/>
      <c r="M159" s="69" t="n"/>
      <c r="N159" s="69" t="n"/>
      <c r="O159" s="69" t="n"/>
      <c r="P159" s="69" t="n"/>
      <c r="Q159" s="69" t="n"/>
      <c r="R159" s="69" t="n"/>
      <c r="S159" s="69" t="n"/>
      <c r="T159" s="69" t="n"/>
      <c r="U159" s="69" t="n"/>
      <c r="V159" s="69" t="n"/>
      <c r="W159" s="69" t="n"/>
      <c r="X159" s="69" t="n"/>
      <c r="Y159" s="69" t="n"/>
      <c r="Z159" s="69" t="n"/>
      <c r="AA159" s="69" t="n"/>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t="35" customHeight="1" s="173" thickBot="1">
      <c r="A161" s="59" t="inlineStr">
        <is>
          <t>Laba (rugi) per saham dilusian dari operasi yang dilanjutkan</t>
        </is>
      </c>
      <c r="B161" s="59" t="n"/>
      <c r="C161" s="69" t="n">
        <v>312</v>
      </c>
      <c r="D161" s="69" t="n">
        <v>324</v>
      </c>
      <c r="E161" s="69" t="n">
        <v>217</v>
      </c>
      <c r="F161" s="69" t="n">
        <v>331</v>
      </c>
      <c r="G161" s="69" t="n">
        <v>384</v>
      </c>
      <c r="H161" s="69" t="n">
        <v>293</v>
      </c>
      <c r="I161" s="69" t="n">
        <v>279</v>
      </c>
      <c r="J161" s="69" t="n">
        <v>47</v>
      </c>
      <c r="K161" s="69" t="n"/>
      <c r="L161" s="69" t="n"/>
      <c r="M161" s="69" t="n"/>
      <c r="N161" s="69" t="n"/>
      <c r="O161" s="69" t="n"/>
      <c r="P161" s="69" t="n"/>
      <c r="Q161" s="69" t="n"/>
      <c r="R161" s="69" t="n"/>
      <c r="S161" s="69" t="n"/>
      <c r="T161" s="69" t="n"/>
      <c r="U161" s="69" t="n"/>
      <c r="V161" s="69" t="n"/>
      <c r="W161" s="69" t="n"/>
      <c r="X161" s="69" t="n"/>
      <c r="Y161" s="69" t="n"/>
      <c r="Z161" s="69" t="n"/>
      <c r="AA161" s="69" t="n"/>
      <c r="AB161" s="69" t="n"/>
      <c r="AC161" s="69" t="n"/>
      <c r="AD161" s="69" t="n"/>
      <c r="AE161" s="69" t="n"/>
      <c r="AF161" s="69" t="n"/>
      <c r="AG161" s="69" t="n"/>
      <c r="AH161" s="69" t="n"/>
      <c r="AI161" s="69" t="n"/>
      <c r="AJ161" s="69" t="n"/>
      <c r="AK161" s="69" t="n"/>
      <c r="AL161" s="69" t="n"/>
    </row>
    <row r="162" hidden="1" ht="35" customHeight="1" s="173" thickBot="1">
      <c r="A162" s="59" t="inlineStr">
        <is>
          <t>Laba (rugi) per saham dilusian dari operasi yang dihentikan</t>
        </is>
      </c>
      <c r="B162" s="59" t="n"/>
      <c r="C162" s="69" t="inlineStr"/>
      <c r="D162" s="69" t="inlineStr"/>
      <c r="E162" s="69" t="inlineStr"/>
      <c r="F162" s="69" t="inlineStr"/>
      <c r="G162" s="69" t="inlineStr"/>
      <c r="H162" s="69" t="inlineStr"/>
      <c r="I162" s="69" t="inlineStr"/>
      <c r="J162" s="69" t="inlineStr"/>
      <c r="K162" s="69" t="n"/>
      <c r="L162" s="69" t="n"/>
      <c r="M162" s="69" t="n"/>
      <c r="N162" s="69" t="n"/>
      <c r="O162" s="69" t="n"/>
      <c r="P162" s="69" t="n"/>
      <c r="Q162" s="69" t="n"/>
      <c r="R162" s="69" t="n"/>
      <c r="S162" s="69" t="n"/>
      <c r="T162" s="69" t="n"/>
      <c r="U162" s="69" t="n"/>
      <c r="V162" s="69" t="n"/>
      <c r="W162" s="69" t="n"/>
      <c r="X162" s="69" t="n"/>
      <c r="Y162" s="69" t="n"/>
      <c r="Z162" s="69" t="n"/>
      <c r="AA162" s="69" t="n"/>
      <c r="AB162" s="69" t="n"/>
      <c r="AC162" s="69" t="n"/>
      <c r="AD162" s="69" t="n"/>
      <c r="AE162" s="69" t="n"/>
      <c r="AF162" s="69" t="n"/>
      <c r="AG162" s="69" t="n"/>
      <c r="AH162" s="69" t="n"/>
      <c r="AI162" s="69" t="n"/>
      <c r="AJ162" s="69" t="n"/>
      <c r="AK162" s="69" t="n"/>
      <c r="AL162" s="69" t="n"/>
    </row>
    <row r="163" hidden="1" s="173"/>
    <row r="164" hidden="1" s="173"/>
    <row r="165" hidden="1" s="173"/>
    <row r="166" hidden="1" s="173"/>
    <row r="167">
      <c r="D167" s="50">
        <f>IFERROR(D147/HLOOKUP(D3,'BALANCE SHEET'!$C$3:$AH$258, 251, FALSE), "")</f>
        <v/>
      </c>
    </row>
  </sheetData>
  <mergeCells count="1">
    <mergeCell ref="A1:C1"/>
  </mergeCells>
  <conditionalFormatting sqref="C6:AL6">
    <cfRule type="cellIs" priority="19"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7.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7" sqref="A57"/>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2018-12-31</t>
        </is>
      </c>
      <c r="D3" s="73" t="inlineStr">
        <is>
          <t>2019-12-31</t>
        </is>
      </c>
      <c r="E3" s="73" t="inlineStr">
        <is>
          <t>2020-12-31</t>
        </is>
      </c>
      <c r="F3" s="73" t="inlineStr">
        <is>
          <t>2021-12-31</t>
        </is>
      </c>
      <c r="G3" s="73" t="inlineStr">
        <is>
          <t>2022-12-31</t>
        </is>
      </c>
      <c r="H3" s="73" t="inlineStr">
        <is>
          <t>2023-12-31</t>
        </is>
      </c>
      <c r="I3" s="73" t="inlineStr">
        <is>
          <t>2024-12-31</t>
        </is>
      </c>
      <c r="J3" s="73" t="inlineStr">
        <is>
          <t>2025-12-31</t>
        </is>
      </c>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Penerimaan bunga, hasil investasi, provisi, dan komisi</t>
        </is>
      </c>
      <c r="B7" s="81" t="n"/>
      <c r="C7" s="82" t="n">
        <v>14223.099</v>
      </c>
      <c r="D7" s="82" t="n">
        <v>19140.321</v>
      </c>
      <c r="E7" s="82" t="n">
        <v>16408.378</v>
      </c>
      <c r="F7" s="82" t="n">
        <v>14900.54</v>
      </c>
      <c r="G7" s="82" t="n">
        <v>15596.438</v>
      </c>
      <c r="H7" s="82" t="n">
        <v>18585.595</v>
      </c>
      <c r="I7" s="82" t="n">
        <v>23957.337</v>
      </c>
      <c r="J7" s="82" t="n">
        <v>24126.42</v>
      </c>
      <c r="K7" s="83" t="n"/>
      <c r="L7" s="84" t="n"/>
      <c r="M7" s="82" t="n"/>
      <c r="N7" s="82" t="n"/>
      <c r="O7" s="82" t="n"/>
      <c r="P7" s="82" t="n"/>
      <c r="Q7" s="82" t="n"/>
      <c r="R7" s="82" t="n"/>
      <c r="S7" s="82" t="n"/>
      <c r="T7" s="82" t="n"/>
      <c r="U7" s="83" t="n"/>
      <c r="V7" s="84" t="n"/>
      <c r="W7" s="82" t="n"/>
      <c r="X7" s="82" t="n"/>
      <c r="Y7" s="82" t="n"/>
      <c r="Z7" s="82" t="n"/>
      <c r="AA7" s="82" t="n"/>
      <c r="AB7" s="82" t="n"/>
      <c r="AC7" s="82" t="n"/>
      <c r="AD7" s="82" t="n"/>
      <c r="AE7" s="83" t="n"/>
      <c r="AF7" s="84" t="n"/>
      <c r="AG7" s="82" t="n"/>
      <c r="AH7" s="82" t="n"/>
      <c r="AI7" s="82" t="n"/>
      <c r="AJ7" s="82" t="n"/>
      <c r="AK7" s="82" t="n"/>
      <c r="AL7" s="82" t="n"/>
      <c r="AM7" s="82" t="n"/>
      <c r="AN7" s="82" t="n"/>
      <c r="AO7" s="83" t="n"/>
      <c r="AP7" s="84" t="n"/>
    </row>
    <row r="8" ht="35" customHeight="1" s="173" thickBot="1">
      <c r="A8" s="81" t="inlineStr">
        <is>
          <t>Pembayaran bunga dan bonus, provisi dan komisi</t>
        </is>
      </c>
      <c r="B8" s="81" t="n"/>
      <c r="C8" s="85" t="n">
        <v>4406.243</v>
      </c>
      <c r="D8" s="85" t="n">
        <v>7858.855</v>
      </c>
      <c r="E8" s="85" t="n">
        <v>5820.717</v>
      </c>
      <c r="F8" s="85" t="n">
        <v>3770.997</v>
      </c>
      <c r="G8" s="85" t="n">
        <v>3782.757</v>
      </c>
      <c r="H8" s="85" t="n">
        <v>7016.441</v>
      </c>
      <c r="I8" s="85" t="n">
        <v>8199.894</v>
      </c>
      <c r="J8" s="85" t="n">
        <v>9557.35</v>
      </c>
      <c r="K8" s="86" t="n"/>
      <c r="L8" s="87" t="n"/>
      <c r="M8" s="85" t="n"/>
      <c r="N8" s="85" t="n"/>
      <c r="O8" s="85" t="n"/>
      <c r="P8" s="85" t="n"/>
      <c r="Q8" s="85" t="n"/>
      <c r="R8" s="85" t="n"/>
      <c r="S8" s="85" t="n"/>
      <c r="T8" s="85" t="n"/>
      <c r="U8" s="86" t="n"/>
      <c r="V8" s="87" t="n"/>
      <c r="W8" s="85" t="n"/>
      <c r="X8" s="85" t="n"/>
      <c r="Y8" s="85" t="n"/>
      <c r="Z8" s="85" t="n"/>
      <c r="AA8" s="85" t="n"/>
      <c r="AB8" s="85" t="n"/>
      <c r="AC8" s="85" t="n"/>
      <c r="AD8" s="85" t="n"/>
      <c r="AE8" s="86" t="n"/>
      <c r="AF8" s="87" t="n"/>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inlineStr"/>
      <c r="D9" s="82" t="inlineStr"/>
      <c r="E9" s="82" t="inlineStr"/>
      <c r="F9" s="82" t="inlineStr"/>
      <c r="G9" s="82" t="inlineStr"/>
      <c r="H9" s="82" t="inlineStr"/>
      <c r="I9" s="82" t="inlineStr"/>
      <c r="J9" s="82" t="inlineStr"/>
      <c r="K9" s="83" t="n"/>
      <c r="L9" s="84" t="n"/>
      <c r="M9" s="82" t="n"/>
      <c r="N9" s="82" t="n"/>
      <c r="O9" s="82" t="n"/>
      <c r="P9" s="82" t="n"/>
      <c r="Q9" s="82" t="n"/>
      <c r="R9" s="82" t="n"/>
      <c r="S9" s="82" t="n"/>
      <c r="T9" s="82" t="n"/>
      <c r="U9" s="83" t="n"/>
      <c r="V9" s="84" t="n"/>
      <c r="W9" s="82" t="n"/>
      <c r="X9" s="82" t="n"/>
      <c r="Y9" s="82" t="n"/>
      <c r="Z9" s="82" t="n"/>
      <c r="AA9" s="82" t="n"/>
      <c r="AB9" s="82" t="n"/>
      <c r="AC9" s="82" t="n"/>
      <c r="AD9" s="82" t="n"/>
      <c r="AE9" s="83" t="n"/>
      <c r="AF9" s="84" t="n"/>
      <c r="AG9" s="82" t="n"/>
      <c r="AH9" s="82" t="n"/>
      <c r="AI9" s="82" t="n"/>
      <c r="AJ9" s="82" t="n"/>
      <c r="AK9" s="82" t="n"/>
      <c r="AL9" s="82" t="n"/>
      <c r="AM9" s="82" t="n"/>
      <c r="AN9" s="82" t="n"/>
      <c r="AO9" s="83" t="n"/>
      <c r="AP9" s="84" t="n"/>
    </row>
    <row r="10" hidden="1" ht="52" customHeight="1" s="173" thickBot="1">
      <c r="A10" s="81" t="inlineStr">
        <is>
          <t>Penerimaan pendapatan pengelolaan dana sebagai mudharib</t>
        </is>
      </c>
      <c r="B10" s="81" t="n"/>
      <c r="C10" s="82" t="inlineStr"/>
      <c r="D10" s="82" t="inlineStr"/>
      <c r="E10" s="82" t="inlineStr"/>
      <c r="F10" s="82" t="inlineStr"/>
      <c r="G10" s="82" t="inlineStr"/>
      <c r="H10" s="82" t="inlineStr"/>
      <c r="I10" s="82" t="inlineStr"/>
      <c r="J10" s="82" t="inlineStr"/>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t="35" customHeight="1" s="173" thickBot="1">
      <c r="A11" s="81" t="inlineStr">
        <is>
          <t>Pembayaran bagi hasil dana syirkah temporer</t>
        </is>
      </c>
      <c r="B11" s="81" t="n"/>
      <c r="C11" s="85" t="inlineStr"/>
      <c r="D11" s="85" t="inlineStr"/>
      <c r="E11" s="85" t="inlineStr"/>
      <c r="F11" s="85" t="n">
        <v>399.541</v>
      </c>
      <c r="G11" s="85" t="n">
        <v>339.201</v>
      </c>
      <c r="H11" s="85" t="n">
        <v>483.478</v>
      </c>
      <c r="I11" s="85" t="n">
        <v>507.23</v>
      </c>
      <c r="J11" s="85" t="n">
        <v>488.79</v>
      </c>
      <c r="K11" s="86" t="n"/>
      <c r="L11" s="87" t="n"/>
      <c r="M11" s="85" t="n"/>
      <c r="N11" s="85" t="n"/>
      <c r="O11" s="85" t="n"/>
      <c r="P11" s="85" t="n"/>
      <c r="Q11" s="85" t="n"/>
      <c r="R11" s="85" t="n"/>
      <c r="S11" s="85" t="n"/>
      <c r="T11" s="85" t="n"/>
      <c r="U11" s="86" t="n"/>
      <c r="V11" s="87" t="n"/>
      <c r="W11" s="85" t="n"/>
      <c r="X11" s="85" t="n"/>
      <c r="Y11" s="85" t="n"/>
      <c r="Z11" s="85" t="n"/>
      <c r="AA11" s="85" t="n"/>
      <c r="AB11" s="85" t="n"/>
      <c r="AC11" s="85" t="n"/>
      <c r="AD11" s="85" t="n"/>
      <c r="AE11" s="86" t="n"/>
      <c r="AF11" s="87" t="n"/>
      <c r="AG11" s="85" t="n"/>
      <c r="AH11" s="85" t="n"/>
      <c r="AI11" s="85" t="n"/>
      <c r="AJ11" s="85" t="n"/>
      <c r="AK11" s="85" t="n"/>
      <c r="AL11" s="85" t="n"/>
      <c r="AM11" s="85" t="n"/>
      <c r="AN11" s="85" t="n"/>
      <c r="AO11" s="86" t="n"/>
      <c r="AP11" s="87" t="n"/>
    </row>
    <row r="12" hidden="1" ht="18" customHeight="1" s="173" thickBot="1">
      <c r="A12" s="81" t="inlineStr">
        <is>
          <t>Penerimaan premi asuransi</t>
        </is>
      </c>
      <c r="B12" s="81" t="n"/>
      <c r="C12" s="82" t="inlineStr"/>
      <c r="D12" s="82" t="inlineStr"/>
      <c r="E12" s="82" t="inlineStr"/>
      <c r="F12" s="82" t="inlineStr"/>
      <c r="G12" s="82" t="inlineStr"/>
      <c r="H12" s="82" t="inlineStr"/>
      <c r="I12" s="82" t="inlineStr"/>
      <c r="J12" s="82" t="inlineStr"/>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inlineStr"/>
      <c r="F13" s="82" t="inlineStr"/>
      <c r="G13" s="82" t="inlineStr"/>
      <c r="H13" s="82" t="inlineStr"/>
      <c r="I13" s="82" t="inlineStr"/>
      <c r="J13" s="82" t="inlineStr"/>
      <c r="K13" s="83" t="n"/>
      <c r="L13" s="84" t="n"/>
      <c r="M13" s="82" t="n"/>
      <c r="N13" s="82" t="n"/>
      <c r="O13" s="82" t="n"/>
      <c r="P13" s="82" t="n"/>
      <c r="Q13" s="82" t="n"/>
      <c r="R13" s="82" t="n"/>
      <c r="S13" s="82" t="n"/>
      <c r="T13" s="82" t="n"/>
      <c r="U13" s="83" t="n"/>
      <c r="V13" s="84" t="n"/>
      <c r="W13" s="82" t="n"/>
      <c r="X13" s="82" t="n"/>
      <c r="Y13" s="82" t="n"/>
      <c r="Z13" s="82" t="n"/>
      <c r="AA13" s="82" t="n"/>
      <c r="AB13" s="82" t="n"/>
      <c r="AC13" s="82" t="n"/>
      <c r="AD13" s="82" t="n"/>
      <c r="AE13" s="83" t="n"/>
      <c r="AF13" s="84" t="n"/>
      <c r="AG13" s="82" t="n"/>
      <c r="AH13" s="82" t="n"/>
      <c r="AI13" s="82" t="n"/>
      <c r="AJ13" s="82" t="n"/>
      <c r="AK13" s="82" t="n"/>
      <c r="AL13" s="82" t="n"/>
      <c r="AM13" s="82" t="n"/>
      <c r="AN13" s="82" t="n"/>
      <c r="AO13" s="83" t="n"/>
      <c r="AP13" s="84" t="n"/>
    </row>
    <row r="14" ht="35" customHeight="1" s="173" thickBot="1">
      <c r="A14" s="81" t="inlineStr">
        <is>
          <t>Penerimaan (pembayaran) komisi</t>
        </is>
      </c>
      <c r="B14" s="81" t="n"/>
      <c r="C14" s="82" t="n">
        <v>611.782</v>
      </c>
      <c r="D14" s="82" t="n">
        <v>1556.385</v>
      </c>
      <c r="E14" s="82" t="n">
        <v>1772.261</v>
      </c>
      <c r="F14" s="82" t="n">
        <v>1977.669</v>
      </c>
      <c r="G14" s="82" t="inlineStr"/>
      <c r="H14" s="82" t="inlineStr"/>
      <c r="I14" s="82" t="inlineStr"/>
      <c r="J14" s="82" t="inlineStr"/>
      <c r="K14" s="83" t="n"/>
      <c r="L14" s="84" t="n"/>
      <c r="M14" s="82" t="n"/>
      <c r="N14" s="82" t="n"/>
      <c r="O14" s="82" t="n"/>
      <c r="P14" s="82" t="n"/>
      <c r="Q14" s="82" t="n"/>
      <c r="R14" s="82" t="n"/>
      <c r="S14" s="82" t="n"/>
      <c r="T14" s="82" t="n"/>
      <c r="U14" s="83" t="n"/>
      <c r="V14" s="84" t="n"/>
      <c r="W14" s="82" t="n"/>
      <c r="X14" s="82" t="n"/>
      <c r="Y14" s="82" t="n"/>
      <c r="Z14" s="82" t="n"/>
      <c r="AA14" s="82" t="n"/>
      <c r="AB14" s="82" t="n"/>
      <c r="AC14" s="82" t="n"/>
      <c r="AD14" s="82" t="n"/>
      <c r="AE14" s="83" t="n"/>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inlineStr"/>
      <c r="F15" s="82" t="inlineStr"/>
      <c r="G15" s="82" t="inlineStr"/>
      <c r="H15" s="82" t="inlineStr"/>
      <c r="I15" s="82" t="inlineStr"/>
      <c r="J15" s="82" t="inlineStr"/>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inlineStr"/>
      <c r="F16" s="82" t="inlineStr"/>
      <c r="G16" s="82" t="inlineStr"/>
      <c r="H16" s="82" t="inlineStr"/>
      <c r="I16" s="82" t="inlineStr"/>
      <c r="J16" s="82" t="inlineStr"/>
      <c r="K16" s="83" t="n"/>
      <c r="L16" s="84" t="n"/>
      <c r="M16" s="82" t="n"/>
      <c r="N16" s="82" t="n"/>
      <c r="O16" s="82" t="n"/>
      <c r="P16" s="82" t="n"/>
      <c r="Q16" s="82" t="n"/>
      <c r="R16" s="82" t="n"/>
      <c r="S16" s="82" t="n"/>
      <c r="T16" s="82" t="n"/>
      <c r="U16" s="83" t="n"/>
      <c r="V16" s="84" t="n"/>
      <c r="W16" s="82" t="n"/>
      <c r="X16" s="82" t="n"/>
      <c r="Y16" s="82" t="n"/>
      <c r="Z16" s="82" t="n"/>
      <c r="AA16" s="82" t="n"/>
      <c r="AB16" s="82" t="n"/>
      <c r="AC16" s="82" t="n"/>
      <c r="AD16" s="82" t="n"/>
      <c r="AE16" s="83" t="n"/>
      <c r="AF16" s="84" t="n"/>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inlineStr"/>
      <c r="D17" s="82" t="inlineStr"/>
      <c r="E17" s="82" t="inlineStr"/>
      <c r="F17" s="82" t="inlineStr"/>
      <c r="G17" s="82" t="inlineStr"/>
      <c r="H17" s="82" t="inlineStr"/>
      <c r="I17" s="82" t="inlineStr"/>
      <c r="J17" s="82" t="inlineStr"/>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idden="1" ht="35" customHeight="1" s="173" thickBot="1">
      <c r="A18" s="81" t="inlineStr">
        <is>
          <t>Penerimaan dari (pembayaran kepada) nasabah</t>
        </is>
      </c>
      <c r="B18" s="81" t="n"/>
      <c r="C18" s="82" t="inlineStr"/>
      <c r="D18" s="82" t="inlineStr"/>
      <c r="E18" s="82" t="inlineStr"/>
      <c r="F18" s="82" t="inlineStr"/>
      <c r="G18" s="82" t="inlineStr"/>
      <c r="H18" s="82" t="inlineStr"/>
      <c r="I18" s="82" t="inlineStr"/>
      <c r="J18" s="82" t="inlineStr"/>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inlineStr"/>
      <c r="F19" s="82" t="inlineStr"/>
      <c r="G19" s="82" t="inlineStr"/>
      <c r="H19" s="82" t="inlineStr"/>
      <c r="I19" s="82" t="inlineStr"/>
      <c r="J19" s="82" t="inlineStr"/>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inlineStr"/>
      <c r="D20" s="82" t="inlineStr"/>
      <c r="E20" s="82" t="inlineStr"/>
      <c r="F20" s="82" t="inlineStr"/>
      <c r="G20" s="82" t="n">
        <v>2024.702</v>
      </c>
      <c r="H20" s="82" t="n">
        <v>1713.128</v>
      </c>
      <c r="I20" s="82" t="n">
        <v>2815.37</v>
      </c>
      <c r="J20" s="82" t="n">
        <v>3227.372</v>
      </c>
      <c r="K20" s="83" t="n"/>
      <c r="L20" s="84" t="n"/>
      <c r="M20" s="82" t="n"/>
      <c r="N20" s="82" t="n"/>
      <c r="O20" s="82" t="n"/>
      <c r="P20" s="82" t="n"/>
      <c r="Q20" s="82" t="n"/>
      <c r="R20" s="82" t="n"/>
      <c r="S20" s="82" t="n"/>
      <c r="T20" s="82" t="n"/>
      <c r="U20" s="83" t="n"/>
      <c r="V20" s="84" t="n"/>
      <c r="W20" s="82" t="n"/>
      <c r="X20" s="82" t="n"/>
      <c r="Y20" s="82" t="n"/>
      <c r="Z20" s="82" t="n"/>
      <c r="AA20" s="82" t="n"/>
      <c r="AB20" s="82" t="n"/>
      <c r="AC20" s="82" t="n"/>
      <c r="AD20" s="82" t="n"/>
      <c r="AE20" s="83" t="n"/>
      <c r="AF20" s="84" t="n"/>
      <c r="AG20" s="82" t="n"/>
      <c r="AH20" s="82" t="n"/>
      <c r="AI20" s="82" t="n"/>
      <c r="AJ20" s="82" t="n"/>
      <c r="AK20" s="82" t="n"/>
      <c r="AL20" s="82" t="n"/>
      <c r="AM20" s="82" t="n"/>
      <c r="AN20" s="82" t="n"/>
      <c r="AO20" s="83" t="n"/>
      <c r="AP20" s="84" t="n"/>
    </row>
    <row r="21" ht="35" customHeight="1" s="173" thickBot="1">
      <c r="A21" s="81" t="inlineStr">
        <is>
          <t>Penerimaan kembali aset yang telah dihapusbukukan</t>
        </is>
      </c>
      <c r="B21" s="81" t="n"/>
      <c r="C21" s="82" t="n">
        <v>124.526</v>
      </c>
      <c r="D21" s="82" t="n">
        <v>113.243</v>
      </c>
      <c r="E21" s="82" t="n">
        <v>99.759</v>
      </c>
      <c r="F21" s="82" t="n">
        <v>83.425</v>
      </c>
      <c r="G21" s="82" t="n">
        <v>363.903</v>
      </c>
      <c r="H21" s="82" t="n">
        <v>429.855</v>
      </c>
      <c r="I21" s="82" t="n">
        <v>293.357</v>
      </c>
      <c r="J21" s="82" t="n">
        <v>181.324</v>
      </c>
      <c r="K21" s="83" t="n"/>
      <c r="L21" s="84" t="n"/>
      <c r="M21" s="82" t="n"/>
      <c r="N21" s="82" t="n"/>
      <c r="O21" s="82" t="n"/>
      <c r="P21" s="82" t="n"/>
      <c r="Q21" s="82" t="n"/>
      <c r="R21" s="82" t="n"/>
      <c r="S21" s="82" t="n"/>
      <c r="T21" s="82" t="n"/>
      <c r="U21" s="83" t="n"/>
      <c r="V21" s="84" t="n"/>
      <c r="W21" s="82" t="n"/>
      <c r="X21" s="82" t="n"/>
      <c r="Y21" s="82" t="n"/>
      <c r="Z21" s="82" t="n"/>
      <c r="AA21" s="82" t="n"/>
      <c r="AB21" s="82" t="n"/>
      <c r="AC21" s="82" t="n"/>
      <c r="AD21" s="82" t="n"/>
      <c r="AE21" s="83" t="n"/>
      <c r="AF21" s="84" t="n"/>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inlineStr"/>
      <c r="D22" s="85" t="inlineStr"/>
      <c r="E22" s="85" t="inlineStr"/>
      <c r="F22" s="85" t="inlineStr"/>
      <c r="G22" s="85" t="inlineStr"/>
      <c r="H22" s="85" t="inlineStr"/>
      <c r="I22" s="85" t="inlineStr"/>
      <c r="J22" s="85" t="inlineStr"/>
      <c r="K22" s="86" t="n"/>
      <c r="L22" s="87" t="n"/>
      <c r="M22" s="85" t="n"/>
      <c r="N22" s="85" t="n"/>
      <c r="O22" s="85" t="n"/>
      <c r="P22" s="85" t="n"/>
      <c r="Q22" s="85" t="n"/>
      <c r="R22" s="85" t="n"/>
      <c r="S22" s="85" t="n"/>
      <c r="T22" s="85" t="n"/>
      <c r="U22" s="86" t="n"/>
      <c r="V22" s="87" t="n"/>
      <c r="W22" s="85" t="n"/>
      <c r="X22" s="85" t="n"/>
      <c r="Y22" s="85" t="n"/>
      <c r="Z22" s="85" t="n"/>
      <c r="AA22" s="85" t="n"/>
      <c r="AB22" s="85" t="n"/>
      <c r="AC22" s="85" t="n"/>
      <c r="AD22" s="85" t="n"/>
      <c r="AE22" s="86" t="n"/>
      <c r="AF22" s="87" t="n"/>
      <c r="AG22" s="85" t="n"/>
      <c r="AH22" s="85" t="n"/>
      <c r="AI22" s="85" t="n"/>
      <c r="AJ22" s="85" t="n"/>
      <c r="AK22" s="85" t="n"/>
      <c r="AL22" s="85" t="n"/>
      <c r="AM22" s="85" t="n"/>
      <c r="AN22" s="85" t="n"/>
      <c r="AO22" s="86" t="n"/>
      <c r="AP22" s="87" t="n"/>
    </row>
    <row r="23" hidden="1" ht="52" customHeight="1" s="173" thickBot="1">
      <c r="A23" s="81" t="inlineStr">
        <is>
          <t>Pembayaran atas beban keuangan dan beban administrasi bank</t>
        </is>
      </c>
      <c r="B23" s="81" t="n"/>
      <c r="C23" s="85" t="inlineStr"/>
      <c r="D23" s="85" t="inlineStr"/>
      <c r="E23" s="85" t="inlineStr"/>
      <c r="F23" s="85" t="inlineStr"/>
      <c r="G23" s="85" t="inlineStr"/>
      <c r="H23" s="85" t="inlineStr"/>
      <c r="I23" s="85" t="inlineStr"/>
      <c r="J23" s="85" t="inlineStr"/>
      <c r="K23" s="86" t="n"/>
      <c r="L23" s="87" t="n"/>
      <c r="M23" s="85" t="n"/>
      <c r="N23" s="85" t="n"/>
      <c r="O23" s="85" t="n"/>
      <c r="P23" s="85" t="n"/>
      <c r="Q23" s="85" t="n"/>
      <c r="R23" s="85" t="n"/>
      <c r="S23" s="85" t="n"/>
      <c r="T23" s="85" t="n"/>
      <c r="U23" s="86" t="n"/>
      <c r="V23" s="87" t="n"/>
      <c r="W23" s="85" t="n"/>
      <c r="X23" s="85" t="n"/>
      <c r="Y23" s="85" t="n"/>
      <c r="Z23" s="85" t="n"/>
      <c r="AA23" s="85" t="n"/>
      <c r="AB23" s="85" t="n"/>
      <c r="AC23" s="85" t="n"/>
      <c r="AD23" s="85" t="n"/>
      <c r="AE23" s="86" t="n"/>
      <c r="AF23" s="87" t="n"/>
      <c r="AG23" s="85" t="n"/>
      <c r="AH23" s="85" t="n"/>
      <c r="AI23" s="85" t="n"/>
      <c r="AJ23" s="85" t="n"/>
      <c r="AK23" s="85" t="n"/>
      <c r="AL23" s="85" t="n"/>
      <c r="AM23" s="85" t="n"/>
      <c r="AN23" s="85" t="n"/>
      <c r="AO23" s="86" t="n"/>
      <c r="AP23" s="87" t="n"/>
    </row>
    <row r="24" ht="18" customHeight="1" s="173" thickBot="1">
      <c r="A24" s="81" t="inlineStr">
        <is>
          <t>Pembayaran gaji dan tunjangan</t>
        </is>
      </c>
      <c r="B24" s="81" t="n"/>
      <c r="C24" s="85" t="n">
        <v>2508.821</v>
      </c>
      <c r="D24" s="85" t="n">
        <v>3313.759</v>
      </c>
      <c r="E24" s="85" t="n">
        <v>3345.008</v>
      </c>
      <c r="F24" s="85" t="n">
        <v>3400.872</v>
      </c>
      <c r="G24" s="85" t="n">
        <v>3440.912</v>
      </c>
      <c r="H24" s="85" t="n">
        <v>3675.151</v>
      </c>
      <c r="I24" s="85" t="n">
        <v>4857.185</v>
      </c>
      <c r="J24" s="85" t="n">
        <v>5456.176</v>
      </c>
      <c r="K24" s="86" t="n"/>
      <c r="L24" s="87" t="n"/>
      <c r="M24" s="85" t="n"/>
      <c r="N24" s="85" t="n"/>
      <c r="O24" s="85" t="n"/>
      <c r="P24" s="85" t="n"/>
      <c r="Q24" s="85" t="n"/>
      <c r="R24" s="85" t="n"/>
      <c r="S24" s="85" t="n"/>
      <c r="T24" s="85" t="n"/>
      <c r="U24" s="86" t="n"/>
      <c r="V24" s="87" t="n"/>
      <c r="W24" s="85" t="n"/>
      <c r="X24" s="85" t="n"/>
      <c r="Y24" s="85" t="n"/>
      <c r="Z24" s="85" t="n"/>
      <c r="AA24" s="85" t="n"/>
      <c r="AB24" s="85" t="n"/>
      <c r="AC24" s="85" t="n"/>
      <c r="AD24" s="85" t="n"/>
      <c r="AE24" s="86" t="n"/>
      <c r="AF24" s="87" t="n"/>
      <c r="AG24" s="85" t="n"/>
      <c r="AH24" s="85" t="n"/>
      <c r="AI24" s="85" t="n"/>
      <c r="AJ24" s="85" t="n"/>
      <c r="AK24" s="85" t="n"/>
      <c r="AL24" s="85" t="n"/>
      <c r="AM24" s="85" t="n"/>
      <c r="AN24" s="85" t="n"/>
      <c r="AO24" s="86" t="n"/>
      <c r="AP24" s="87" t="n"/>
    </row>
    <row r="25" ht="35" customHeight="1" s="173" thickBot="1">
      <c r="A25" s="81" t="inlineStr">
        <is>
          <t>Pembayaran pajak penghasilan badan</t>
        </is>
      </c>
      <c r="B25" s="81" t="n"/>
      <c r="C25" s="85" t="n">
        <v/>
      </c>
      <c r="D25" s="85" t="n">
        <v/>
      </c>
      <c r="E25" s="85" t="n">
        <v/>
      </c>
      <c r="F25" s="85" t="n">
        <v>1065.165</v>
      </c>
      <c r="G25" s="85" t="n">
        <v>1163.421</v>
      </c>
      <c r="H25" s="85" t="n">
        <v>889.965</v>
      </c>
      <c r="I25" s="85" t="n">
        <v>890.297</v>
      </c>
      <c r="J25" s="85" t="n">
        <v>709.303</v>
      </c>
      <c r="K25" s="86" t="n"/>
      <c r="L25" s="87" t="n"/>
      <c r="M25" s="85" t="n"/>
      <c r="N25" s="85" t="n"/>
      <c r="O25" s="85" t="n"/>
      <c r="P25" s="85" t="n"/>
      <c r="Q25" s="85" t="n"/>
      <c r="R25" s="85" t="n"/>
      <c r="S25" s="85" t="n"/>
      <c r="T25" s="85" t="n"/>
      <c r="U25" s="86" t="n"/>
      <c r="V25" s="87" t="n"/>
      <c r="W25" s="85" t="n"/>
      <c r="X25" s="85" t="n"/>
      <c r="Y25" s="85" t="n"/>
      <c r="Z25" s="85" t="n"/>
      <c r="AA25" s="85" t="n"/>
      <c r="AB25" s="85" t="n"/>
      <c r="AC25" s="85" t="n"/>
      <c r="AD25" s="85" t="n"/>
      <c r="AE25" s="86" t="n"/>
      <c r="AF25" s="87" t="n"/>
      <c r="AG25" s="85" t="n"/>
      <c r="AH25" s="85" t="n"/>
      <c r="AI25" s="85" t="n"/>
      <c r="AJ25" s="85" t="n"/>
      <c r="AK25" s="85" t="n"/>
      <c r="AL25" s="85" t="n"/>
      <c r="AM25" s="85" t="n"/>
      <c r="AN25" s="85" t="n"/>
      <c r="AO25" s="86" t="n"/>
      <c r="AP25" s="87" t="n"/>
    </row>
    <row r="26" hidden="1" ht="35" customHeight="1" s="173" thickBot="1">
      <c r="A26" s="81" t="inlineStr">
        <is>
          <t>Pembayaran beban umum dan administrasi</t>
        </is>
      </c>
      <c r="B26" s="81" t="n"/>
      <c r="C26" s="85" t="n">
        <v/>
      </c>
      <c r="D26" s="85" t="n">
        <v/>
      </c>
      <c r="E26" s="85" t="n">
        <v/>
      </c>
      <c r="F26" s="85" t="inlineStr"/>
      <c r="G26" s="85" t="inlineStr"/>
      <c r="H26" s="85" t="inlineStr"/>
      <c r="I26" s="85" t="inlineStr"/>
      <c r="J26" s="85" t="inlineStr"/>
      <c r="K26" s="86" t="n"/>
      <c r="L26" s="87" t="n"/>
      <c r="M26" s="85" t="n"/>
      <c r="N26" s="85" t="n"/>
      <c r="O26" s="85" t="n"/>
      <c r="P26" s="85" t="n"/>
      <c r="Q26" s="85" t="n"/>
      <c r="R26" s="85" t="n"/>
      <c r="S26" s="85" t="n"/>
      <c r="T26" s="85" t="n"/>
      <c r="U26" s="86" t="n"/>
      <c r="V26" s="87" t="n"/>
      <c r="W26" s="85" t="n"/>
      <c r="X26" s="85" t="n"/>
      <c r="Y26" s="85" t="n"/>
      <c r="Z26" s="85" t="n"/>
      <c r="AA26" s="85" t="n"/>
      <c r="AB26" s="85" t="n"/>
      <c r="AC26" s="85" t="n"/>
      <c r="AD26" s="85" t="n"/>
      <c r="AE26" s="86" t="n"/>
      <c r="AF26" s="87" t="n"/>
      <c r="AG26" s="85" t="n"/>
      <c r="AH26" s="85" t="n"/>
      <c r="AI26" s="85" t="n"/>
      <c r="AJ26" s="85" t="n"/>
      <c r="AK26" s="85" t="n"/>
      <c r="AL26" s="85" t="n"/>
      <c r="AM26" s="85" t="n"/>
      <c r="AN26" s="85" t="n"/>
      <c r="AO26" s="86" t="n"/>
      <c r="AP26" s="87" t="n"/>
    </row>
    <row r="27" hidden="1" ht="18" customHeight="1" s="173" thickBot="1">
      <c r="A27" s="81" t="inlineStr">
        <is>
          <t>Laba (rugi) selisih kurs</t>
        </is>
      </c>
      <c r="B27" s="81" t="n"/>
      <c r="C27" s="82" t="inlineStr"/>
      <c r="D27" s="82" t="inlineStr"/>
      <c r="E27" s="82" t="inlineStr"/>
      <c r="F27" s="82" t="inlineStr"/>
      <c r="G27" s="82" t="inlineStr"/>
      <c r="H27" s="82" t="inlineStr"/>
      <c r="I27" s="82" t="inlineStr"/>
      <c r="J27" s="82" t="inlineStr"/>
      <c r="K27" s="83" t="n"/>
      <c r="L27" s="84" t="n"/>
      <c r="M27" s="82" t="n"/>
      <c r="N27" s="82" t="n"/>
      <c r="O27" s="82" t="n"/>
      <c r="P27" s="82" t="n"/>
      <c r="Q27" s="82" t="n"/>
      <c r="R27" s="82" t="n"/>
      <c r="S27" s="82" t="n"/>
      <c r="T27" s="82" t="n"/>
      <c r="U27" s="83" t="n"/>
      <c r="V27" s="84" t="n"/>
      <c r="W27" s="82" t="n"/>
      <c r="X27" s="82" t="n"/>
      <c r="Y27" s="82" t="n"/>
      <c r="Z27" s="82" t="n"/>
      <c r="AA27" s="82" t="n"/>
      <c r="AB27" s="82" t="n"/>
      <c r="AC27" s="82" t="n"/>
      <c r="AD27" s="82" t="n"/>
      <c r="AE27" s="83" t="n"/>
      <c r="AF27" s="84" t="n"/>
      <c r="AG27" s="82" t="n"/>
      <c r="AH27" s="82" t="n"/>
      <c r="AI27" s="82" t="n"/>
      <c r="AJ27" s="82" t="n"/>
      <c r="AK27" s="82" t="n"/>
      <c r="AL27" s="82" t="n"/>
      <c r="AM27" s="82" t="n"/>
      <c r="AN27" s="82" t="n"/>
      <c r="AO27" s="83" t="n"/>
      <c r="AP27" s="84" t="n"/>
    </row>
    <row r="28" ht="52" customHeight="1" s="173" thickBot="1">
      <c r="A28" s="81" t="inlineStr">
        <is>
          <t>Penerimaan pengembalian (pembayaran) pajak penghasilan</t>
        </is>
      </c>
      <c r="B28" s="81" t="n"/>
      <c r="C28" s="82" t="n">
        <v>-568.652</v>
      </c>
      <c r="D28" s="82" t="n">
        <v>-1262.205</v>
      </c>
      <c r="E28" s="82" t="n">
        <v>-458.531</v>
      </c>
      <c r="F28" s="82" t="inlineStr"/>
      <c r="G28" s="82" t="inlineStr"/>
      <c r="H28" s="82" t="inlineStr"/>
      <c r="I28" s="82" t="inlineStr"/>
      <c r="J28" s="82" t="inlineStr"/>
      <c r="K28" s="83" t="n"/>
      <c r="L28" s="84" t="n"/>
      <c r="M28" s="82" t="n"/>
      <c r="N28" s="82" t="n"/>
      <c r="O28" s="82" t="n"/>
      <c r="P28" s="82" t="n"/>
      <c r="Q28" s="82" t="n"/>
      <c r="R28" s="82" t="n"/>
      <c r="S28" s="82" t="n"/>
      <c r="T28" s="82" t="n"/>
      <c r="U28" s="83" t="n"/>
      <c r="V28" s="84" t="n"/>
      <c r="W28" s="82" t="n"/>
      <c r="X28" s="82" t="n"/>
      <c r="Y28" s="82" t="n"/>
      <c r="Z28" s="82" t="n"/>
      <c r="AA28" s="82" t="n"/>
      <c r="AB28" s="82" t="n"/>
      <c r="AC28" s="82" t="n"/>
      <c r="AD28" s="82" t="n"/>
      <c r="AE28" s="83" t="n"/>
      <c r="AF28" s="84" t="n"/>
      <c r="AG28" s="82" t="n"/>
      <c r="AH28" s="82" t="n"/>
      <c r="AI28" s="82" t="n"/>
      <c r="AJ28" s="82" t="n"/>
      <c r="AK28" s="82" t="n"/>
      <c r="AL28" s="82" t="n"/>
      <c r="AM28" s="82" t="n"/>
      <c r="AN28" s="82" t="n"/>
      <c r="AO28" s="83" t="n"/>
      <c r="AP28" s="84" t="n"/>
    </row>
    <row r="29" ht="35" customHeight="1" s="173" thickBot="1">
      <c r="A29" s="81" t="inlineStr">
        <is>
          <t>Pembayaran beban operasional lainnya</t>
        </is>
      </c>
      <c r="B29" s="81" t="n"/>
      <c r="C29" s="85" t="n">
        <v>2765.224</v>
      </c>
      <c r="D29" s="85" t="n">
        <v>2831.098</v>
      </c>
      <c r="E29" s="85" t="n">
        <v>2793.844</v>
      </c>
      <c r="F29" s="85" t="n">
        <v>2814.053</v>
      </c>
      <c r="G29" s="85" t="n">
        <v>2695.092</v>
      </c>
      <c r="H29" s="85" t="n">
        <v>2541.605</v>
      </c>
      <c r="I29" s="85" t="n">
        <v>6598.078</v>
      </c>
      <c r="J29" s="85" t="n">
        <v>6326.81</v>
      </c>
      <c r="K29" s="86" t="n"/>
      <c r="L29" s="87" t="n"/>
      <c r="M29" s="85" t="n"/>
      <c r="N29" s="85" t="n"/>
      <c r="O29" s="85" t="n"/>
      <c r="P29" s="85" t="n"/>
      <c r="Q29" s="85" t="n"/>
      <c r="R29" s="85" t="n"/>
      <c r="S29" s="85" t="n"/>
      <c r="T29" s="85" t="n"/>
      <c r="U29" s="86" t="n"/>
      <c r="V29" s="87" t="n"/>
      <c r="W29" s="85" t="n"/>
      <c r="X29" s="85" t="n"/>
      <c r="Y29" s="85" t="n"/>
      <c r="Z29" s="85" t="n"/>
      <c r="AA29" s="85" t="n"/>
      <c r="AB29" s="85" t="n"/>
      <c r="AC29" s="85" t="n"/>
      <c r="AD29" s="85" t="n"/>
      <c r="AE29" s="86" t="n"/>
      <c r="AF29" s="87" t="n"/>
      <c r="AG29" s="85" t="n"/>
      <c r="AH29" s="85" t="n"/>
      <c r="AI29" s="85" t="n"/>
      <c r="AJ29" s="85" t="n"/>
      <c r="AK29" s="85" t="n"/>
      <c r="AL29" s="85" t="n"/>
      <c r="AM29" s="85" t="n"/>
      <c r="AN29" s="85" t="n"/>
      <c r="AO29" s="86" t="n"/>
      <c r="AP29" s="87" t="n"/>
    </row>
    <row r="30" ht="35" customHeight="1" s="173" thickBot="1">
      <c r="A30" s="81" t="inlineStr">
        <is>
          <t>Penerimaan pendapatan non-operasional</t>
        </is>
      </c>
      <c r="B30" s="81" t="n"/>
      <c r="C30" s="82" t="n">
        <v>-25.729</v>
      </c>
      <c r="D30" s="82" t="n">
        <v>-10.072</v>
      </c>
      <c r="E30" s="82" t="inlineStr"/>
      <c r="F30" s="82" t="inlineStr"/>
      <c r="G30" s="82" t="inlineStr"/>
      <c r="H30" s="82" t="inlineStr"/>
      <c r="I30" s="82" t="inlineStr"/>
      <c r="J30" s="82" t="inlineStr"/>
      <c r="K30" s="83" t="n"/>
      <c r="L30" s="84" t="n"/>
      <c r="M30" s="82" t="n"/>
      <c r="N30" s="82" t="n"/>
      <c r="O30" s="82" t="n"/>
      <c r="P30" s="82" t="n"/>
      <c r="Q30" s="82" t="n"/>
      <c r="R30" s="82" t="n"/>
      <c r="S30" s="82" t="n"/>
      <c r="T30" s="82" t="n"/>
      <c r="U30" s="83" t="n"/>
      <c r="V30" s="84" t="n"/>
      <c r="W30" s="82" t="n"/>
      <c r="X30" s="82" t="n"/>
      <c r="Y30" s="82" t="n"/>
      <c r="Z30" s="82" t="n"/>
      <c r="AA30" s="82" t="n"/>
      <c r="AB30" s="82" t="n"/>
      <c r="AC30" s="82" t="n"/>
      <c r="AD30" s="82" t="n"/>
      <c r="AE30" s="83" t="n"/>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inlineStr"/>
      <c r="F31" s="82" t="inlineStr"/>
      <c r="G31" s="82" t="inlineStr"/>
      <c r="H31" s="82" t="inlineStr"/>
      <c r="I31" s="82" t="inlineStr"/>
      <c r="J31" s="82" t="inlineStr"/>
      <c r="K31" s="83" t="n"/>
      <c r="L31" s="84" t="n"/>
      <c r="M31" s="82" t="n"/>
      <c r="N31" s="82" t="n"/>
      <c r="O31" s="82" t="n"/>
      <c r="P31" s="82" t="n"/>
      <c r="Q31" s="82" t="n"/>
      <c r="R31" s="82" t="n"/>
      <c r="S31" s="82" t="n"/>
      <c r="T31" s="82" t="n"/>
      <c r="U31" s="83" t="n"/>
      <c r="V31" s="84" t="n"/>
      <c r="W31" s="82" t="n"/>
      <c r="X31" s="82" t="n"/>
      <c r="Y31" s="82" t="n"/>
      <c r="Z31" s="82" t="n"/>
      <c r="AA31" s="82" t="n"/>
      <c r="AB31" s="82" t="n"/>
      <c r="AC31" s="82" t="n"/>
      <c r="AD31" s="82" t="n"/>
      <c r="AE31" s="83" t="n"/>
      <c r="AF31" s="84" t="n"/>
      <c r="AG31" s="82" t="n"/>
      <c r="AH31" s="82" t="n"/>
      <c r="AI31" s="82" t="n"/>
      <c r="AJ31" s="82" t="n"/>
      <c r="AK31" s="82" t="n"/>
      <c r="AL31" s="82" t="n"/>
      <c r="AM31" s="82" t="n"/>
      <c r="AN31" s="82" t="n"/>
      <c r="AO31" s="83" t="n"/>
      <c r="AP31" s="84" t="n"/>
    </row>
    <row r="32" ht="35" customHeight="1" s="173" thickBot="1">
      <c r="A32" s="81" t="inlineStr">
        <is>
          <t>Penerimaan (pengeluaran) kas lainnya dari aktivitas operasi</t>
        </is>
      </c>
      <c r="B32" s="81" t="n"/>
      <c r="C32" s="82" t="inlineStr"/>
      <c r="D32" s="82" t="inlineStr"/>
      <c r="E32" s="82" t="inlineStr"/>
      <c r="F32" s="82" t="n">
        <v>158.698</v>
      </c>
      <c r="G32" s="82" t="n">
        <v>10.185</v>
      </c>
      <c r="H32" s="82" t="n">
        <v>6.649</v>
      </c>
      <c r="I32" s="82" t="n">
        <v>36.433</v>
      </c>
      <c r="J32" s="82" t="n">
        <v>-39.756</v>
      </c>
      <c r="K32" s="83" t="n"/>
      <c r="L32" s="84" t="n"/>
      <c r="M32" s="82" t="n"/>
      <c r="N32" s="82" t="n"/>
      <c r="O32" s="82" t="n"/>
      <c r="P32" s="82" t="n"/>
      <c r="Q32" s="82" t="n"/>
      <c r="R32" s="82" t="n"/>
      <c r="S32" s="82" t="n"/>
      <c r="T32" s="82" t="n"/>
      <c r="U32" s="83" t="n"/>
      <c r="V32" s="84" t="n"/>
      <c r="W32" s="82" t="n"/>
      <c r="X32" s="82" t="n"/>
      <c r="Y32" s="82" t="n"/>
      <c r="Z32" s="82" t="n"/>
      <c r="AA32" s="82" t="n"/>
      <c r="AB32" s="82" t="n"/>
      <c r="AC32" s="82" t="n"/>
      <c r="AD32" s="82" t="n"/>
      <c r="AE32" s="83" t="n"/>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t="52" customHeight="1" s="173" thickBot="1">
      <c r="A34" s="81" t="inlineStr">
        <is>
          <t>Penurunan (kenaikan) penempatan pada bank lain dan Bank Indonesia</t>
        </is>
      </c>
      <c r="B34" s="81" t="n"/>
      <c r="C34" s="82" t="n">
        <v>755</v>
      </c>
      <c r="D34" s="82" t="n">
        <v>-2280</v>
      </c>
      <c r="E34" s="82" t="n">
        <v>-192.551</v>
      </c>
      <c r="F34" s="82" t="n">
        <v>2322.757</v>
      </c>
      <c r="G34" s="82" t="n">
        <v>150</v>
      </c>
      <c r="H34" s="82" t="n">
        <v>0</v>
      </c>
      <c r="I34" s="82" t="inlineStr"/>
      <c r="J34" s="82" t="inlineStr"/>
      <c r="K34" s="83" t="n"/>
      <c r="L34" s="84" t="n"/>
      <c r="M34" s="82" t="n"/>
      <c r="N34" s="82" t="n"/>
      <c r="O34" s="82" t="n"/>
      <c r="P34" s="82" t="n"/>
      <c r="Q34" s="82" t="n"/>
      <c r="R34" s="82" t="n"/>
      <c r="S34" s="82" t="n"/>
      <c r="T34" s="82" t="n"/>
      <c r="U34" s="83" t="n"/>
      <c r="V34" s="84" t="n"/>
      <c r="W34" s="82" t="n"/>
      <c r="X34" s="82" t="n"/>
      <c r="Y34" s="82" t="n"/>
      <c r="Z34" s="82" t="n"/>
      <c r="AA34" s="82" t="n"/>
      <c r="AB34" s="82" t="n"/>
      <c r="AC34" s="82" t="n"/>
      <c r="AD34" s="82" t="n"/>
      <c r="AE34" s="83" t="n"/>
      <c r="AF34" s="84" t="n"/>
      <c r="AG34" s="82" t="n"/>
      <c r="AH34" s="82" t="n"/>
      <c r="AI34" s="82" t="n"/>
      <c r="AJ34" s="82" t="n"/>
      <c r="AK34" s="82" t="n"/>
      <c r="AL34" s="82" t="n"/>
      <c r="AM34" s="82" t="n"/>
      <c r="AN34" s="82" t="n"/>
      <c r="AO34" s="83" t="n"/>
      <c r="AP34" s="84" t="n"/>
    </row>
    <row r="35" hidden="1" ht="35" customHeight="1" s="173" thickBot="1">
      <c r="A35" s="81" t="inlineStr">
        <is>
          <t>Penurunan (kenaikan) efek yang diperdagangkan</t>
        </is>
      </c>
      <c r="B35" s="81" t="n"/>
      <c r="C35" s="82" t="inlineStr"/>
      <c r="D35" s="82" t="inlineStr"/>
      <c r="E35" s="82" t="inlineStr"/>
      <c r="F35" s="82" t="inlineStr"/>
      <c r="G35" s="82" t="inlineStr"/>
      <c r="H35" s="82" t="inlineStr"/>
      <c r="I35" s="82" t="inlineStr"/>
      <c r="J35" s="82" t="inlineStr"/>
      <c r="K35" s="83" t="n"/>
      <c r="L35" s="84" t="n"/>
      <c r="M35" s="82" t="n"/>
      <c r="N35" s="82" t="n"/>
      <c r="O35" s="82" t="n"/>
      <c r="P35" s="82" t="n"/>
      <c r="Q35" s="82" t="n"/>
      <c r="R35" s="82" t="n"/>
      <c r="S35" s="82" t="n"/>
      <c r="T35" s="82" t="n"/>
      <c r="U35" s="83" t="n"/>
      <c r="V35" s="84" t="n"/>
      <c r="W35" s="82" t="n"/>
      <c r="X35" s="82" t="n"/>
      <c r="Y35" s="82" t="n"/>
      <c r="Z35" s="82" t="n"/>
      <c r="AA35" s="82" t="n"/>
      <c r="AB35" s="82" t="n"/>
      <c r="AC35" s="82" t="n"/>
      <c r="AD35" s="82" t="n"/>
      <c r="AE35" s="83" t="n"/>
      <c r="AF35" s="84" t="n"/>
      <c r="AG35" s="82" t="n"/>
      <c r="AH35" s="82" t="n"/>
      <c r="AI35" s="82" t="n"/>
      <c r="AJ35" s="82" t="n"/>
      <c r="AK35" s="82" t="n"/>
      <c r="AL35" s="82" t="n"/>
      <c r="AM35" s="82" t="n"/>
      <c r="AN35" s="82" t="n"/>
      <c r="AO35" s="83" t="n"/>
      <c r="AP35" s="84" t="n"/>
    </row>
    <row r="36" ht="52" customHeight="1" s="173" thickBot="1">
      <c r="A36" s="81" t="inlineStr">
        <is>
          <t>Penurunan (kenaikan) efek yang dibeli dengan janji dijual kembali</t>
        </is>
      </c>
      <c r="B36" s="81" t="n"/>
      <c r="C36" s="82" t="n">
        <v>903.737</v>
      </c>
      <c r="D36" s="82" t="n">
        <v>1591.672</v>
      </c>
      <c r="E36" s="82" t="inlineStr"/>
      <c r="F36" s="82" t="inlineStr"/>
      <c r="G36" s="82" t="inlineStr"/>
      <c r="H36" s="82" t="inlineStr"/>
      <c r="I36" s="82" t="inlineStr"/>
      <c r="J36" s="82" t="inlineStr"/>
      <c r="K36" s="83" t="n"/>
      <c r="L36" s="84" t="n"/>
      <c r="M36" s="82" t="n"/>
      <c r="N36" s="82" t="n"/>
      <c r="O36" s="82" t="n"/>
      <c r="P36" s="82" t="n"/>
      <c r="Q36" s="82" t="n"/>
      <c r="R36" s="82" t="n"/>
      <c r="S36" s="82" t="n"/>
      <c r="T36" s="82" t="n"/>
      <c r="U36" s="83" t="n"/>
      <c r="V36" s="84" t="n"/>
      <c r="W36" s="82" t="n"/>
      <c r="X36" s="82" t="n"/>
      <c r="Y36" s="82" t="n"/>
      <c r="Z36" s="82" t="n"/>
      <c r="AA36" s="82" t="n"/>
      <c r="AB36" s="82" t="n"/>
      <c r="AC36" s="82" t="n"/>
      <c r="AD36" s="82" t="n"/>
      <c r="AE36" s="83" t="n"/>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inlineStr"/>
      <c r="F37" s="82" t="inlineStr"/>
      <c r="G37" s="82" t="inlineStr"/>
      <c r="H37" s="82" t="inlineStr"/>
      <c r="I37" s="82" t="inlineStr"/>
      <c r="J37" s="82" t="inlineStr"/>
      <c r="K37" s="83" t="n"/>
      <c r="L37" s="84" t="n"/>
      <c r="M37" s="82" t="n"/>
      <c r="N37" s="82" t="n"/>
      <c r="O37" s="82" t="n"/>
      <c r="P37" s="82" t="n"/>
      <c r="Q37" s="82" t="n"/>
      <c r="R37" s="82" t="n"/>
      <c r="S37" s="82" t="n"/>
      <c r="T37" s="82" t="n"/>
      <c r="U37" s="83" t="n"/>
      <c r="V37" s="84" t="n"/>
      <c r="W37" s="82" t="n"/>
      <c r="X37" s="82" t="n"/>
      <c r="Y37" s="82" t="n"/>
      <c r="Z37" s="82" t="n"/>
      <c r="AA37" s="82" t="n"/>
      <c r="AB37" s="82" t="n"/>
      <c r="AC37" s="82" t="n"/>
      <c r="AD37" s="82" t="n"/>
      <c r="AE37" s="83" t="n"/>
      <c r="AF37" s="84" t="n"/>
      <c r="AG37" s="82" t="n"/>
      <c r="AH37" s="82" t="n"/>
      <c r="AI37" s="82" t="n"/>
      <c r="AJ37" s="82" t="n"/>
      <c r="AK37" s="82" t="n"/>
      <c r="AL37" s="82" t="n"/>
      <c r="AM37" s="82" t="n"/>
      <c r="AN37" s="82" t="n"/>
      <c r="AO37" s="83" t="n"/>
      <c r="AP37" s="84" t="n"/>
    </row>
    <row r="38" hidden="1" ht="35" customHeight="1" s="173" thickBot="1">
      <c r="A38" s="81" t="inlineStr">
        <is>
          <t>Penurunan (kenaikan) wesel ekspor dan tagihan lainnya</t>
        </is>
      </c>
      <c r="B38" s="81" t="n"/>
      <c r="C38" s="82" t="inlineStr"/>
      <c r="D38" s="82" t="inlineStr"/>
      <c r="E38" s="82" t="inlineStr"/>
      <c r="F38" s="82" t="inlineStr"/>
      <c r="G38" s="82" t="inlineStr"/>
      <c r="H38" s="82" t="inlineStr"/>
      <c r="I38" s="82" t="inlineStr"/>
      <c r="J38" s="82" t="inlineStr"/>
      <c r="K38" s="83" t="n"/>
      <c r="L38" s="84" t="n"/>
      <c r="M38" s="82" t="n"/>
      <c r="N38" s="82" t="n"/>
      <c r="O38" s="82" t="n"/>
      <c r="P38" s="82" t="n"/>
      <c r="Q38" s="82" t="n"/>
      <c r="R38" s="82" t="n"/>
      <c r="S38" s="82" t="n"/>
      <c r="T38" s="82" t="n"/>
      <c r="U38" s="83" t="n"/>
      <c r="V38" s="84" t="n"/>
      <c r="W38" s="82" t="n"/>
      <c r="X38" s="82" t="n"/>
      <c r="Y38" s="82" t="n"/>
      <c r="Z38" s="82" t="n"/>
      <c r="AA38" s="82" t="n"/>
      <c r="AB38" s="82" t="n"/>
      <c r="AC38" s="82" t="n"/>
      <c r="AD38" s="82" t="n"/>
      <c r="AE38" s="83" t="n"/>
      <c r="AF38" s="84" t="n"/>
      <c r="AG38" s="82" t="n"/>
      <c r="AH38" s="82" t="n"/>
      <c r="AI38" s="82" t="n"/>
      <c r="AJ38" s="82" t="n"/>
      <c r="AK38" s="82" t="n"/>
      <c r="AL38" s="82" t="n"/>
      <c r="AM38" s="82" t="n"/>
      <c r="AN38" s="82" t="n"/>
      <c r="AO38" s="83" t="n"/>
      <c r="AP38" s="84" t="n"/>
    </row>
    <row r="39" ht="35" customHeight="1" s="173" thickBot="1">
      <c r="A39" s="81" t="inlineStr">
        <is>
          <t>Penurunan (kenaikan) tagihan akseptasi</t>
        </is>
      </c>
      <c r="B39" s="81" t="n"/>
      <c r="C39" s="82" t="inlineStr"/>
      <c r="D39" s="82" t="n">
        <v>966.125</v>
      </c>
      <c r="E39" s="82" t="n">
        <v>207.451</v>
      </c>
      <c r="F39" s="82" t="n">
        <v>-271.989</v>
      </c>
      <c r="G39" s="82" t="n">
        <v>-1307.292</v>
      </c>
      <c r="H39" s="82" t="n">
        <v>-219.903</v>
      </c>
      <c r="I39" s="82" t="n">
        <v>-44.862</v>
      </c>
      <c r="J39" s="82" t="n">
        <v>-458.839</v>
      </c>
      <c r="K39" s="83" t="n"/>
      <c r="L39" s="84" t="n"/>
      <c r="M39" s="82" t="n"/>
      <c r="N39" s="82" t="n"/>
      <c r="O39" s="82" t="n"/>
      <c r="P39" s="82" t="n"/>
      <c r="Q39" s="82" t="n"/>
      <c r="R39" s="82" t="n"/>
      <c r="S39" s="82" t="n"/>
      <c r="T39" s="82" t="n"/>
      <c r="U39" s="83" t="n"/>
      <c r="V39" s="84" t="n"/>
      <c r="W39" s="82" t="n"/>
      <c r="X39" s="82" t="n"/>
      <c r="Y39" s="82" t="n"/>
      <c r="Z39" s="82" t="n"/>
      <c r="AA39" s="82" t="n"/>
      <c r="AB39" s="82" t="n"/>
      <c r="AC39" s="82" t="n"/>
      <c r="AD39" s="82" t="n"/>
      <c r="AE39" s="83" t="n"/>
      <c r="AF39" s="84" t="n"/>
      <c r="AG39" s="82" t="n"/>
      <c r="AH39" s="82" t="n"/>
      <c r="AI39" s="82" t="n"/>
      <c r="AJ39" s="82" t="n"/>
      <c r="AK39" s="82" t="n"/>
      <c r="AL39" s="82" t="n"/>
      <c r="AM39" s="82" t="n"/>
      <c r="AN39" s="82" t="n"/>
      <c r="AO39" s="83" t="n"/>
      <c r="AP39" s="84" t="n"/>
    </row>
    <row r="40" ht="35" customHeight="1" s="173" thickBot="1">
      <c r="A40" s="81" t="inlineStr">
        <is>
          <t>Penurunan (kenaikan) pinjaman yang diberikan</t>
        </is>
      </c>
      <c r="B40" s="81" t="n"/>
      <c r="C40" s="82" t="n">
        <v>-3957.875</v>
      </c>
      <c r="D40" s="82" t="n">
        <v>-6939.73</v>
      </c>
      <c r="E40" s="82" t="n">
        <v>5010.224</v>
      </c>
      <c r="F40" s="82" t="n">
        <v>805.645</v>
      </c>
      <c r="G40" s="82" t="n">
        <v>-12796.849</v>
      </c>
      <c r="H40" s="82" t="n">
        <v>-12503.825</v>
      </c>
      <c r="I40" s="82" t="n">
        <v>3859.784</v>
      </c>
      <c r="J40" s="82" t="n">
        <v>-7412.457</v>
      </c>
      <c r="K40" s="83" t="n"/>
      <c r="L40" s="84" t="n"/>
      <c r="M40" s="82" t="n"/>
      <c r="N40" s="82" t="n"/>
      <c r="O40" s="82" t="n"/>
      <c r="P40" s="82" t="n"/>
      <c r="Q40" s="82" t="n"/>
      <c r="R40" s="82" t="n"/>
      <c r="S40" s="82" t="n"/>
      <c r="T40" s="82" t="n"/>
      <c r="U40" s="83" t="n"/>
      <c r="V40" s="84" t="n"/>
      <c r="W40" s="82" t="n"/>
      <c r="X40" s="82" t="n"/>
      <c r="Y40" s="82" t="n"/>
      <c r="Z40" s="82" t="n"/>
      <c r="AA40" s="82" t="n"/>
      <c r="AB40" s="82" t="n"/>
      <c r="AC40" s="82" t="n"/>
      <c r="AD40" s="82" t="n"/>
      <c r="AE40" s="83" t="n"/>
      <c r="AF40" s="84" t="n"/>
      <c r="AG40" s="82" t="n"/>
      <c r="AH40" s="82" t="n"/>
      <c r="AI40" s="82" t="n"/>
      <c r="AJ40" s="82" t="n"/>
      <c r="AK40" s="82" t="n"/>
      <c r="AL40" s="82" t="n"/>
      <c r="AM40" s="82" t="n"/>
      <c r="AN40" s="82" t="n"/>
      <c r="AO40" s="83" t="n"/>
      <c r="AP40" s="84" t="n"/>
    </row>
    <row r="41" ht="35" customHeight="1" s="173" thickBot="1">
      <c r="A41" s="81" t="inlineStr">
        <is>
          <t>Penurunan (kenaikan) piutang pembiayaan konsumen</t>
        </is>
      </c>
      <c r="B41" s="81" t="n"/>
      <c r="C41" s="82" t="inlineStr"/>
      <c r="D41" s="82" t="inlineStr"/>
      <c r="E41" s="82" t="inlineStr"/>
      <c r="F41" s="82" t="inlineStr"/>
      <c r="G41" s="82" t="inlineStr"/>
      <c r="H41" s="82" t="inlineStr"/>
      <c r="I41" s="82" t="n">
        <v>-2436.082</v>
      </c>
      <c r="J41" s="82" t="n">
        <v>-4270.854</v>
      </c>
      <c r="K41" s="83" t="n"/>
      <c r="L41" s="84" t="n"/>
      <c r="M41" s="82" t="n"/>
      <c r="N41" s="82" t="n"/>
      <c r="O41" s="82" t="n"/>
      <c r="P41" s="82" t="n"/>
      <c r="Q41" s="82" t="n"/>
      <c r="R41" s="82" t="n"/>
      <c r="S41" s="82" t="n"/>
      <c r="T41" s="82" t="n"/>
      <c r="U41" s="83" t="n"/>
      <c r="V41" s="84" t="n"/>
      <c r="W41" s="82" t="n"/>
      <c r="X41" s="82" t="n"/>
      <c r="Y41" s="82" t="n"/>
      <c r="Z41" s="82" t="n"/>
      <c r="AA41" s="82" t="n"/>
      <c r="AB41" s="82" t="n"/>
      <c r="AC41" s="82" t="n"/>
      <c r="AD41" s="82" t="n"/>
      <c r="AE41" s="83" t="n"/>
      <c r="AF41" s="84" t="n"/>
      <c r="AG41" s="82" t="n"/>
      <c r="AH41" s="82" t="n"/>
      <c r="AI41" s="82" t="n"/>
      <c r="AJ41" s="82" t="n"/>
      <c r="AK41" s="82" t="n"/>
      <c r="AL41" s="82" t="n"/>
      <c r="AM41" s="82" t="n"/>
      <c r="AN41" s="82" t="n"/>
      <c r="AO41" s="83" t="n"/>
      <c r="AP41" s="84" t="n"/>
    </row>
    <row r="42" hidden="1" ht="35" customHeight="1" s="173" thickBot="1">
      <c r="A42" s="81" t="inlineStr">
        <is>
          <t>Penurunan (kenaikan) investasi sewa</t>
        </is>
      </c>
      <c r="B42" s="81" t="n"/>
      <c r="C42" s="82" t="inlineStr"/>
      <c r="D42" s="82" t="inlineStr"/>
      <c r="E42" s="82" t="inlineStr"/>
      <c r="F42" s="82" t="inlineStr"/>
      <c r="G42" s="82" t="inlineStr"/>
      <c r="H42" s="82" t="inlineStr"/>
      <c r="I42" s="82" t="inlineStr"/>
      <c r="J42" s="82" t="inlineStr"/>
      <c r="K42" s="83" t="n"/>
      <c r="L42" s="84" t="n"/>
      <c r="M42" s="82" t="n"/>
      <c r="N42" s="82" t="n"/>
      <c r="O42" s="82" t="n"/>
      <c r="P42" s="82" t="n"/>
      <c r="Q42" s="82" t="n"/>
      <c r="R42" s="82" t="n"/>
      <c r="S42" s="82" t="n"/>
      <c r="T42" s="82" t="n"/>
      <c r="U42" s="83" t="n"/>
      <c r="V42" s="84" t="n"/>
      <c r="W42" s="82" t="n"/>
      <c r="X42" s="82" t="n"/>
      <c r="Y42" s="82" t="n"/>
      <c r="Z42" s="82" t="n"/>
      <c r="AA42" s="82" t="n"/>
      <c r="AB42" s="82" t="n"/>
      <c r="AC42" s="82" t="n"/>
      <c r="AD42" s="82" t="n"/>
      <c r="AE42" s="83" t="n"/>
      <c r="AF42" s="84" t="n"/>
      <c r="AG42" s="82" t="n"/>
      <c r="AH42" s="82" t="n"/>
      <c r="AI42" s="82" t="n"/>
      <c r="AJ42" s="82" t="n"/>
      <c r="AK42" s="82" t="n"/>
      <c r="AL42" s="82" t="n"/>
      <c r="AM42" s="82" t="n"/>
      <c r="AN42" s="82" t="n"/>
      <c r="AO42" s="83" t="n"/>
      <c r="AP42" s="84" t="n"/>
    </row>
    <row r="43" hidden="1" ht="35" customHeight="1" s="173" thickBot="1">
      <c r="A43" s="81" t="inlineStr">
        <is>
          <t>Penurunan (kenaikan) tagihan anjak piutang</t>
        </is>
      </c>
      <c r="B43" s="81" t="n"/>
      <c r="C43" s="82" t="inlineStr"/>
      <c r="D43" s="82" t="inlineStr"/>
      <c r="E43" s="82" t="inlineStr"/>
      <c r="F43" s="82" t="inlineStr"/>
      <c r="G43" s="82" t="inlineStr"/>
      <c r="H43" s="82" t="inlineStr"/>
      <c r="I43" s="82" t="inlineStr"/>
      <c r="J43" s="82" t="inlineStr"/>
      <c r="K43" s="83" t="n"/>
      <c r="L43" s="84" t="n"/>
      <c r="M43" s="82" t="n"/>
      <c r="N43" s="82" t="n"/>
      <c r="O43" s="82" t="n"/>
      <c r="P43" s="82" t="n"/>
      <c r="Q43" s="82" t="n"/>
      <c r="R43" s="82" t="n"/>
      <c r="S43" s="82" t="n"/>
      <c r="T43" s="82" t="n"/>
      <c r="U43" s="83" t="n"/>
      <c r="V43" s="84" t="n"/>
      <c r="W43" s="82" t="n"/>
      <c r="X43" s="82" t="n"/>
      <c r="Y43" s="82" t="n"/>
      <c r="Z43" s="82" t="n"/>
      <c r="AA43" s="82" t="n"/>
      <c r="AB43" s="82" t="n"/>
      <c r="AC43" s="82" t="n"/>
      <c r="AD43" s="82" t="n"/>
      <c r="AE43" s="83" t="n"/>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t="35" customHeight="1" s="173" thickBot="1">
      <c r="A45" s="89" t="inlineStr">
        <is>
          <t>Penurunan (kenaikan) piutang murabahah</t>
        </is>
      </c>
      <c r="B45" s="89" t="n"/>
      <c r="C45" s="82" t="inlineStr"/>
      <c r="D45" s="82" t="inlineStr"/>
      <c r="E45" s="82" t="n">
        <v>-820.064</v>
      </c>
      <c r="F45" s="82" t="n">
        <v>-1825.436</v>
      </c>
      <c r="G45" s="82" t="inlineStr"/>
      <c r="H45" s="82" t="inlineStr"/>
      <c r="I45" s="82" t="n">
        <v>-458.285</v>
      </c>
      <c r="J45" s="82" t="n">
        <v>-1058.034</v>
      </c>
      <c r="K45" s="83" t="n"/>
      <c r="L45" s="84" t="n"/>
      <c r="M45" s="82" t="n"/>
      <c r="N45" s="82" t="n"/>
      <c r="O45" s="82" t="n"/>
      <c r="P45" s="82" t="n"/>
      <c r="Q45" s="82" t="n"/>
      <c r="R45" s="82" t="n"/>
      <c r="S45" s="82" t="n"/>
      <c r="T45" s="82" t="n"/>
      <c r="U45" s="83" t="n"/>
      <c r="V45" s="84" t="n"/>
      <c r="W45" s="82" t="n"/>
      <c r="X45" s="82" t="n"/>
      <c r="Y45" s="82" t="n"/>
      <c r="Z45" s="82" t="n"/>
      <c r="AA45" s="82" t="n"/>
      <c r="AB45" s="82" t="n"/>
      <c r="AC45" s="82" t="n"/>
      <c r="AD45" s="82" t="n"/>
      <c r="AE45" s="83" t="n"/>
      <c r="AF45" s="84" t="n"/>
      <c r="AG45" s="82" t="n"/>
      <c r="AH45" s="82" t="n"/>
      <c r="AI45" s="82" t="n"/>
      <c r="AJ45" s="82" t="n"/>
      <c r="AK45" s="82" t="n"/>
      <c r="AL45" s="82" t="n"/>
      <c r="AM45" s="82" t="n"/>
      <c r="AN45" s="82" t="n"/>
      <c r="AO45" s="83" t="n"/>
      <c r="AP45" s="84" t="n"/>
    </row>
    <row r="46" hidden="1" ht="35" customHeight="1" s="173" thickBot="1">
      <c r="A46" s="89" t="inlineStr">
        <is>
          <t>Penurunan (kenaikan) piutang istishna</t>
        </is>
      </c>
      <c r="B46" s="89" t="n"/>
      <c r="C46" s="82" t="inlineStr"/>
      <c r="D46" s="82" t="inlineStr"/>
      <c r="E46" s="82" t="inlineStr"/>
      <c r="F46" s="82" t="inlineStr"/>
      <c r="G46" s="82" t="inlineStr"/>
      <c r="H46" s="82" t="inlineStr"/>
      <c r="I46" s="82" t="inlineStr"/>
      <c r="J46" s="82" t="inlineStr"/>
      <c r="K46" s="83" t="n"/>
      <c r="L46" s="84" t="n"/>
      <c r="M46" s="82" t="n"/>
      <c r="N46" s="82" t="n"/>
      <c r="O46" s="82" t="n"/>
      <c r="P46" s="82" t="n"/>
      <c r="Q46" s="82" t="n"/>
      <c r="R46" s="82" t="n"/>
      <c r="S46" s="82" t="n"/>
      <c r="T46" s="82" t="n"/>
      <c r="U46" s="83" t="n"/>
      <c r="V46" s="84" t="n"/>
      <c r="W46" s="82" t="n"/>
      <c r="X46" s="82" t="n"/>
      <c r="Y46" s="82" t="n"/>
      <c r="Z46" s="82" t="n"/>
      <c r="AA46" s="82" t="n"/>
      <c r="AB46" s="82" t="n"/>
      <c r="AC46" s="82" t="n"/>
      <c r="AD46" s="82" t="n"/>
      <c r="AE46" s="83" t="n"/>
      <c r="AF46" s="84" t="n"/>
      <c r="AG46" s="82" t="n"/>
      <c r="AH46" s="82" t="n"/>
      <c r="AI46" s="82" t="n"/>
      <c r="AJ46" s="82" t="n"/>
      <c r="AK46" s="82" t="n"/>
      <c r="AL46" s="82" t="n"/>
      <c r="AM46" s="82" t="n"/>
      <c r="AN46" s="82" t="n"/>
      <c r="AO46" s="83" t="n"/>
      <c r="AP46" s="84" t="n"/>
    </row>
    <row r="47" hidden="1" ht="35" customHeight="1" s="173" thickBot="1">
      <c r="A47" s="89" t="inlineStr">
        <is>
          <t>Penurunan (kenaikan) piutang ijarah</t>
        </is>
      </c>
      <c r="B47" s="89" t="n"/>
      <c r="C47" s="82" t="inlineStr"/>
      <c r="D47" s="82" t="inlineStr"/>
      <c r="E47" s="82" t="inlineStr"/>
      <c r="F47" s="82" t="inlineStr"/>
      <c r="G47" s="82" t="inlineStr"/>
      <c r="H47" s="82" t="inlineStr"/>
      <c r="I47" s="82" t="inlineStr"/>
      <c r="J47" s="82" t="inlineStr"/>
      <c r="K47" s="83" t="n"/>
      <c r="L47" s="84" t="n"/>
      <c r="M47" s="82" t="n"/>
      <c r="N47" s="82" t="n"/>
      <c r="O47" s="82" t="n"/>
      <c r="P47" s="82" t="n"/>
      <c r="Q47" s="82" t="n"/>
      <c r="R47" s="82" t="n"/>
      <c r="S47" s="82" t="n"/>
      <c r="T47" s="82" t="n"/>
      <c r="U47" s="83" t="n"/>
      <c r="V47" s="84" t="n"/>
      <c r="W47" s="82" t="n"/>
      <c r="X47" s="82" t="n"/>
      <c r="Y47" s="82" t="n"/>
      <c r="Z47" s="82" t="n"/>
      <c r="AA47" s="82" t="n"/>
      <c r="AB47" s="82" t="n"/>
      <c r="AC47" s="82" t="n"/>
      <c r="AD47" s="82" t="n"/>
      <c r="AE47" s="83" t="n"/>
      <c r="AF47" s="84" t="n"/>
      <c r="AG47" s="82" t="n"/>
      <c r="AH47" s="82" t="n"/>
      <c r="AI47" s="82" t="n"/>
      <c r="AJ47" s="82" t="n"/>
      <c r="AK47" s="82" t="n"/>
      <c r="AL47" s="82" t="n"/>
      <c r="AM47" s="82" t="n"/>
      <c r="AN47" s="82" t="n"/>
      <c r="AO47" s="83" t="n"/>
      <c r="AP47" s="84" t="n"/>
    </row>
    <row r="48" hidden="1" ht="35" customHeight="1" s="173" thickBot="1">
      <c r="A48" s="89" t="inlineStr">
        <is>
          <t>Penurunan (kenaikan) pinjaman qardh</t>
        </is>
      </c>
      <c r="B48" s="89" t="n"/>
      <c r="C48" s="82" t="inlineStr"/>
      <c r="D48" s="82" t="inlineStr"/>
      <c r="E48" s="82" t="inlineStr"/>
      <c r="F48" s="82" t="inlineStr"/>
      <c r="G48" s="82" t="inlineStr"/>
      <c r="H48" s="82" t="inlineStr"/>
      <c r="I48" s="82" t="inlineStr"/>
      <c r="J48" s="82" t="inlineStr"/>
      <c r="K48" s="83" t="n"/>
      <c r="L48" s="84" t="n"/>
      <c r="M48" s="82" t="n"/>
      <c r="N48" s="82" t="n"/>
      <c r="O48" s="82" t="n"/>
      <c r="P48" s="82" t="n"/>
      <c r="Q48" s="82" t="n"/>
      <c r="R48" s="82" t="n"/>
      <c r="S48" s="82" t="n"/>
      <c r="T48" s="82" t="n"/>
      <c r="U48" s="83" t="n"/>
      <c r="V48" s="84" t="n"/>
      <c r="W48" s="82" t="n"/>
      <c r="X48" s="82" t="n"/>
      <c r="Y48" s="82" t="n"/>
      <c r="Z48" s="82" t="n"/>
      <c r="AA48" s="82" t="n"/>
      <c r="AB48" s="82" t="n"/>
      <c r="AC48" s="82" t="n"/>
      <c r="AD48" s="82" t="n"/>
      <c r="AE48" s="83" t="n"/>
      <c r="AF48" s="84" t="n"/>
      <c r="AG48" s="82" t="n"/>
      <c r="AH48" s="82" t="n"/>
      <c r="AI48" s="82" t="n"/>
      <c r="AJ48" s="82" t="n"/>
      <c r="AK48" s="82" t="n"/>
      <c r="AL48" s="82" t="n"/>
      <c r="AM48" s="82" t="n"/>
      <c r="AN48" s="82" t="n"/>
      <c r="AO48" s="83" t="n"/>
      <c r="AP48" s="84" t="n"/>
    </row>
    <row r="49" hidden="1" ht="35" customHeight="1" s="173" thickBot="1">
      <c r="A49" s="89" t="inlineStr">
        <is>
          <t>Penurunan (kenaikan) pembiayaan mudharabah</t>
        </is>
      </c>
      <c r="B49" s="89" t="n"/>
      <c r="C49" s="82" t="inlineStr"/>
      <c r="D49" s="82" t="inlineStr"/>
      <c r="E49" s="82" t="inlineStr"/>
      <c r="F49" s="82" t="inlineStr"/>
      <c r="G49" s="82" t="inlineStr"/>
      <c r="H49" s="82" t="inlineStr"/>
      <c r="I49" s="82" t="inlineStr"/>
      <c r="J49" s="82" t="inlineStr"/>
      <c r="K49" s="83" t="n"/>
      <c r="L49" s="84" t="n"/>
      <c r="M49" s="82" t="n"/>
      <c r="N49" s="82" t="n"/>
      <c r="O49" s="82" t="n"/>
      <c r="P49" s="82" t="n"/>
      <c r="Q49" s="82" t="n"/>
      <c r="R49" s="82" t="n"/>
      <c r="S49" s="82" t="n"/>
      <c r="T49" s="82" t="n"/>
      <c r="U49" s="83" t="n"/>
      <c r="V49" s="84" t="n"/>
      <c r="W49" s="82" t="n"/>
      <c r="X49" s="82" t="n"/>
      <c r="Y49" s="82" t="n"/>
      <c r="Z49" s="82" t="n"/>
      <c r="AA49" s="82" t="n"/>
      <c r="AB49" s="82" t="n"/>
      <c r="AC49" s="82" t="n"/>
      <c r="AD49" s="82" t="n"/>
      <c r="AE49" s="83" t="n"/>
      <c r="AF49" s="84" t="n"/>
      <c r="AG49" s="82" t="n"/>
      <c r="AH49" s="82" t="n"/>
      <c r="AI49" s="82" t="n"/>
      <c r="AJ49" s="82" t="n"/>
      <c r="AK49" s="82" t="n"/>
      <c r="AL49" s="82" t="n"/>
      <c r="AM49" s="82" t="n"/>
      <c r="AN49" s="82" t="n"/>
      <c r="AO49" s="83" t="n"/>
      <c r="AP49" s="84" t="n"/>
    </row>
    <row r="50" hidden="1" ht="35" customHeight="1" s="173" thickBot="1">
      <c r="A50" s="89" t="inlineStr">
        <is>
          <t>Penurunan (kenaikan) pembiayaan musyarakah</t>
        </is>
      </c>
      <c r="B50" s="89" t="n"/>
      <c r="C50" s="82" t="inlineStr"/>
      <c r="D50" s="82" t="inlineStr"/>
      <c r="E50" s="82" t="inlineStr"/>
      <c r="F50" s="82" t="inlineStr"/>
      <c r="G50" s="82" t="inlineStr"/>
      <c r="H50" s="82" t="inlineStr"/>
      <c r="I50" s="82" t="inlineStr"/>
      <c r="J50" s="82" t="inlineStr"/>
      <c r="K50" s="83" t="n"/>
      <c r="L50" s="84" t="n"/>
      <c r="M50" s="82" t="n"/>
      <c r="N50" s="82" t="n"/>
      <c r="O50" s="82" t="n"/>
      <c r="P50" s="82" t="n"/>
      <c r="Q50" s="82" t="n"/>
      <c r="R50" s="82" t="n"/>
      <c r="S50" s="82" t="n"/>
      <c r="T50" s="82" t="n"/>
      <c r="U50" s="83" t="n"/>
      <c r="V50" s="84" t="n"/>
      <c r="W50" s="82" t="n"/>
      <c r="X50" s="82" t="n"/>
      <c r="Y50" s="82" t="n"/>
      <c r="Z50" s="82" t="n"/>
      <c r="AA50" s="82" t="n"/>
      <c r="AB50" s="82" t="n"/>
      <c r="AC50" s="82" t="n"/>
      <c r="AD50" s="82" t="n"/>
      <c r="AE50" s="83" t="n"/>
      <c r="AF50" s="84" t="n"/>
      <c r="AG50" s="82" t="n"/>
      <c r="AH50" s="82" t="n"/>
      <c r="AI50" s="82" t="n"/>
      <c r="AJ50" s="82" t="n"/>
      <c r="AK50" s="82" t="n"/>
      <c r="AL50" s="82" t="n"/>
      <c r="AM50" s="82" t="n"/>
      <c r="AN50" s="82" t="n"/>
      <c r="AO50" s="83" t="n"/>
      <c r="AP50" s="84" t="n"/>
    </row>
    <row r="51" hidden="1" ht="35" customHeight="1" s="173" thickBot="1">
      <c r="A51" s="89" t="inlineStr">
        <is>
          <t>Penurunan (kenaikan) aset ijarah</t>
        </is>
      </c>
      <c r="B51" s="89" t="n"/>
      <c r="C51" s="82" t="inlineStr"/>
      <c r="D51" s="82" t="inlineStr"/>
      <c r="E51" s="82" t="inlineStr"/>
      <c r="F51" s="82" t="inlineStr"/>
      <c r="G51" s="82" t="inlineStr"/>
      <c r="H51" s="82" t="inlineStr"/>
      <c r="I51" s="82" t="inlineStr"/>
      <c r="J51" s="82" t="inlineStr"/>
      <c r="K51" s="83" t="n"/>
      <c r="L51" s="84" t="n"/>
      <c r="M51" s="82" t="n"/>
      <c r="N51" s="82" t="n"/>
      <c r="O51" s="82" t="n"/>
      <c r="P51" s="82" t="n"/>
      <c r="Q51" s="82" t="n"/>
      <c r="R51" s="82" t="n"/>
      <c r="S51" s="82" t="n"/>
      <c r="T51" s="82" t="n"/>
      <c r="U51" s="83" t="n"/>
      <c r="V51" s="84" t="n"/>
      <c r="W51" s="82" t="n"/>
      <c r="X51" s="82" t="n"/>
      <c r="Y51" s="82" t="n"/>
      <c r="Z51" s="82" t="n"/>
      <c r="AA51" s="82" t="n"/>
      <c r="AB51" s="82" t="n"/>
      <c r="AC51" s="82" t="n"/>
      <c r="AD51" s="82" t="n"/>
      <c r="AE51" s="83" t="n"/>
      <c r="AF51" s="84" t="n"/>
      <c r="AG51" s="82" t="n"/>
      <c r="AH51" s="82" t="n"/>
      <c r="AI51" s="82" t="n"/>
      <c r="AJ51" s="82" t="n"/>
      <c r="AK51" s="82" t="n"/>
      <c r="AL51" s="82" t="n"/>
      <c r="AM51" s="82" t="n"/>
      <c r="AN51" s="82" t="n"/>
      <c r="AO51" s="83" t="n"/>
      <c r="AP51" s="84" t="n"/>
    </row>
    <row r="52" hidden="1" ht="35" customHeight="1" s="173" thickBot="1">
      <c r="A52" s="81" t="inlineStr">
        <is>
          <t>Penurunan (kenaikan) piutang lainnya</t>
        </is>
      </c>
      <c r="B52" s="81" t="n"/>
      <c r="C52" s="82" t="inlineStr"/>
      <c r="D52" s="82" t="inlineStr"/>
      <c r="E52" s="82" t="inlineStr"/>
      <c r="F52" s="82" t="inlineStr"/>
      <c r="G52" s="82" t="inlineStr"/>
      <c r="H52" s="82" t="inlineStr"/>
      <c r="I52" s="82" t="inlineStr"/>
      <c r="J52" s="82" t="inlineStr"/>
      <c r="K52" s="83" t="n"/>
      <c r="L52" s="84" t="n"/>
      <c r="M52" s="82" t="n"/>
      <c r="N52" s="82" t="n"/>
      <c r="O52" s="82" t="n"/>
      <c r="P52" s="82" t="n"/>
      <c r="Q52" s="82" t="n"/>
      <c r="R52" s="82" t="n"/>
      <c r="S52" s="82" t="n"/>
      <c r="T52" s="82" t="n"/>
      <c r="U52" s="83" t="n"/>
      <c r="V52" s="84" t="n"/>
      <c r="W52" s="82" t="n"/>
      <c r="X52" s="82" t="n"/>
      <c r="Y52" s="82" t="n"/>
      <c r="Z52" s="82" t="n"/>
      <c r="AA52" s="82" t="n"/>
      <c r="AB52" s="82" t="n"/>
      <c r="AC52" s="82" t="n"/>
      <c r="AD52" s="82" t="n"/>
      <c r="AE52" s="83" t="n"/>
      <c r="AF52" s="84" t="n"/>
      <c r="AG52" s="82" t="n"/>
      <c r="AH52" s="82" t="n"/>
      <c r="AI52" s="82" t="n"/>
      <c r="AJ52" s="82" t="n"/>
      <c r="AK52" s="82" t="n"/>
      <c r="AL52" s="82" t="n"/>
      <c r="AM52" s="82" t="n"/>
      <c r="AN52" s="82" t="n"/>
      <c r="AO52" s="83" t="n"/>
      <c r="AP52" s="84" t="n"/>
    </row>
    <row r="53" hidden="1" ht="35" customHeight="1" s="173" thickBot="1">
      <c r="A53" s="81" t="inlineStr">
        <is>
          <t>Penurunan (kenaikan) agunan yang diambil alih</t>
        </is>
      </c>
      <c r="B53" s="81" t="n"/>
      <c r="C53" s="82" t="inlineStr"/>
      <c r="D53" s="82" t="inlineStr"/>
      <c r="E53" s="82" t="inlineStr"/>
      <c r="F53" s="82" t="inlineStr"/>
      <c r="G53" s="82" t="inlineStr"/>
      <c r="H53" s="82" t="inlineStr"/>
      <c r="I53" s="82" t="inlineStr"/>
      <c r="J53" s="82" t="inlineStr"/>
      <c r="K53" s="83" t="n"/>
      <c r="L53" s="84" t="n"/>
      <c r="M53" s="82" t="n"/>
      <c r="N53" s="82" t="n"/>
      <c r="O53" s="82" t="n"/>
      <c r="P53" s="82" t="n"/>
      <c r="Q53" s="82" t="n"/>
      <c r="R53" s="82" t="n"/>
      <c r="S53" s="82" t="n"/>
      <c r="T53" s="82" t="n"/>
      <c r="U53" s="83" t="n"/>
      <c r="V53" s="84" t="n"/>
      <c r="W53" s="82" t="n"/>
      <c r="X53" s="82" t="n"/>
      <c r="Y53" s="82" t="n"/>
      <c r="Z53" s="82" t="n"/>
      <c r="AA53" s="82" t="n"/>
      <c r="AB53" s="82" t="n"/>
      <c r="AC53" s="82" t="n"/>
      <c r="AD53" s="82" t="n"/>
      <c r="AE53" s="83" t="n"/>
      <c r="AF53" s="84" t="n"/>
      <c r="AG53" s="82" t="n"/>
      <c r="AH53" s="82" t="n"/>
      <c r="AI53" s="82" t="n"/>
      <c r="AJ53" s="82" t="n"/>
      <c r="AK53" s="82" t="n"/>
      <c r="AL53" s="82" t="n"/>
      <c r="AM53" s="82" t="n"/>
      <c r="AN53" s="82" t="n"/>
      <c r="AO53" s="83" t="n"/>
      <c r="AP53" s="84" t="n"/>
    </row>
    <row r="54" ht="35" customHeight="1" s="173" thickBot="1">
      <c r="A54" s="81" t="inlineStr">
        <is>
          <t>Penurunan (kenaikan) tagihan derivatif</t>
        </is>
      </c>
      <c r="B54" s="81" t="n"/>
      <c r="C54" s="82" t="n">
        <v>2.338</v>
      </c>
      <c r="D54" s="82" t="n">
        <v>-53.974</v>
      </c>
      <c r="E54" s="82" t="n">
        <v>-76.70999999999999</v>
      </c>
      <c r="F54" s="82" t="n">
        <v>348.383</v>
      </c>
      <c r="G54" s="82" t="n">
        <v>-1178.125</v>
      </c>
      <c r="H54" s="82" t="n">
        <v>613.675</v>
      </c>
      <c r="I54" s="82" t="n">
        <v>-259.166</v>
      </c>
      <c r="J54" s="82" t="n">
        <v>77.211</v>
      </c>
      <c r="K54" s="83" t="n"/>
      <c r="L54" s="84" t="n"/>
      <c r="M54" s="82" t="n"/>
      <c r="N54" s="82" t="n"/>
      <c r="O54" s="82" t="n"/>
      <c r="P54" s="82" t="n"/>
      <c r="Q54" s="82" t="n"/>
      <c r="R54" s="82" t="n"/>
      <c r="S54" s="82" t="n"/>
      <c r="T54" s="82" t="n"/>
      <c r="U54" s="83" t="n"/>
      <c r="V54" s="84" t="n"/>
      <c r="W54" s="82" t="n"/>
      <c r="X54" s="82" t="n"/>
      <c r="Y54" s="82" t="n"/>
      <c r="Z54" s="82" t="n"/>
      <c r="AA54" s="82" t="n"/>
      <c r="AB54" s="82" t="n"/>
      <c r="AC54" s="82" t="n"/>
      <c r="AD54" s="82" t="n"/>
      <c r="AE54" s="83" t="n"/>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inlineStr"/>
      <c r="F55" s="82" t="inlineStr"/>
      <c r="G55" s="82" t="inlineStr"/>
      <c r="H55" s="82" t="inlineStr"/>
      <c r="I55" s="82" t="inlineStr"/>
      <c r="J55" s="82" t="inlineStr"/>
      <c r="K55" s="83" t="n"/>
      <c r="L55" s="84" t="n"/>
      <c r="M55" s="82" t="n"/>
      <c r="N55" s="82" t="n"/>
      <c r="O55" s="82" t="n"/>
      <c r="P55" s="82" t="n"/>
      <c r="Q55" s="82" t="n"/>
      <c r="R55" s="82" t="n"/>
      <c r="S55" s="82" t="n"/>
      <c r="T55" s="82" t="n"/>
      <c r="U55" s="83" t="n"/>
      <c r="V55" s="84" t="n"/>
      <c r="W55" s="82" t="n"/>
      <c r="X55" s="82" t="n"/>
      <c r="Y55" s="82" t="n"/>
      <c r="Z55" s="82" t="n"/>
      <c r="AA55" s="82" t="n"/>
      <c r="AB55" s="82" t="n"/>
      <c r="AC55" s="82" t="n"/>
      <c r="AD55" s="82" t="n"/>
      <c r="AE55" s="83" t="n"/>
      <c r="AF55" s="84" t="n"/>
      <c r="AG55" s="82" t="n"/>
      <c r="AH55" s="82" t="n"/>
      <c r="AI55" s="82" t="n"/>
      <c r="AJ55" s="82" t="n"/>
      <c r="AK55" s="82" t="n"/>
      <c r="AL55" s="82" t="n"/>
      <c r="AM55" s="82" t="n"/>
      <c r="AN55" s="82" t="n"/>
      <c r="AO55" s="83" t="n"/>
      <c r="AP55" s="84" t="n"/>
    </row>
    <row r="56" hidden="1" ht="35" customHeight="1" s="173" thickBot="1">
      <c r="A56" s="81" t="inlineStr">
        <is>
          <t>Penurunan (kenaikan) aset lainnya</t>
        </is>
      </c>
      <c r="B56" s="81" t="n"/>
      <c r="C56" s="82" t="inlineStr"/>
      <c r="D56" s="82" t="inlineStr"/>
      <c r="E56" s="82" t="inlineStr"/>
      <c r="F56" s="82" t="inlineStr"/>
      <c r="G56" s="82" t="inlineStr"/>
      <c r="H56" s="82" t="inlineStr"/>
      <c r="I56" s="82" t="inlineStr"/>
      <c r="J56" s="82" t="inlineStr"/>
      <c r="K56" s="83" t="n"/>
      <c r="L56" s="84" t="n"/>
      <c r="M56" s="82" t="n"/>
      <c r="N56" s="82" t="n"/>
      <c r="O56" s="82" t="n"/>
      <c r="P56" s="82" t="n"/>
      <c r="Q56" s="82" t="n"/>
      <c r="R56" s="82" t="n"/>
      <c r="S56" s="82" t="n"/>
      <c r="T56" s="82" t="n"/>
      <c r="U56" s="83" t="n"/>
      <c r="V56" s="84" t="n"/>
      <c r="W56" s="82" t="n"/>
      <c r="X56" s="82" t="n"/>
      <c r="Y56" s="82" t="n"/>
      <c r="Z56" s="82" t="n"/>
      <c r="AA56" s="82" t="n"/>
      <c r="AB56" s="82" t="n"/>
      <c r="AC56" s="82" t="n"/>
      <c r="AD56" s="82" t="n"/>
      <c r="AE56" s="83" t="n"/>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t="35" customHeight="1" s="173" thickBot="1">
      <c r="A58" s="81" t="inlineStr">
        <is>
          <t>Kenaikan (penurunan) liabilitas segera</t>
        </is>
      </c>
      <c r="B58" s="81" t="n"/>
      <c r="C58" s="82" t="n">
        <v>-34.215</v>
      </c>
      <c r="D58" s="82" t="n">
        <v>2.945</v>
      </c>
      <c r="E58" s="82" t="n">
        <v>41.136</v>
      </c>
      <c r="F58" s="82" t="n">
        <v>-26.149</v>
      </c>
      <c r="G58" s="82" t="n">
        <v>25.79</v>
      </c>
      <c r="H58" s="82" t="n">
        <v>12.561</v>
      </c>
      <c r="I58" s="82" t="n">
        <v>-22.708</v>
      </c>
      <c r="J58" s="82" t="n">
        <v>36.097</v>
      </c>
      <c r="K58" s="83" t="n"/>
      <c r="L58" s="84" t="n"/>
      <c r="M58" s="82" t="n"/>
      <c r="N58" s="82" t="n"/>
      <c r="O58" s="82" t="n"/>
      <c r="P58" s="82" t="n"/>
      <c r="Q58" s="82" t="n"/>
      <c r="R58" s="82" t="n"/>
      <c r="S58" s="82" t="n"/>
      <c r="T58" s="82" t="n"/>
      <c r="U58" s="83" t="n"/>
      <c r="V58" s="84" t="n"/>
      <c r="W58" s="82" t="n"/>
      <c r="X58" s="82" t="n"/>
      <c r="Y58" s="82" t="n"/>
      <c r="Z58" s="82" t="n"/>
      <c r="AA58" s="82" t="n"/>
      <c r="AB58" s="82" t="n"/>
      <c r="AC58" s="82" t="n"/>
      <c r="AD58" s="82" t="n"/>
      <c r="AE58" s="83" t="n"/>
      <c r="AF58" s="84" t="n"/>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n">
        <v>1004.572</v>
      </c>
      <c r="D59" s="82" t="n">
        <v>2534.466</v>
      </c>
      <c r="E59" s="82" t="n">
        <v>3231.563</v>
      </c>
      <c r="F59" s="82" t="n">
        <v>9406.632</v>
      </c>
      <c r="G59" s="82" t="n">
        <v>2271.779</v>
      </c>
      <c r="H59" s="82" t="n">
        <v>3882.481</v>
      </c>
      <c r="I59" s="82" t="n">
        <v>1412.647</v>
      </c>
      <c r="J59" s="82" t="n">
        <v>7568.26</v>
      </c>
      <c r="K59" s="83" t="n"/>
      <c r="L59" s="84" t="n"/>
      <c r="M59" s="82" t="n"/>
      <c r="N59" s="82" t="n"/>
      <c r="O59" s="82" t="n"/>
      <c r="P59" s="82" t="n"/>
      <c r="Q59" s="82" t="n"/>
      <c r="R59" s="82" t="n"/>
      <c r="S59" s="82" t="n"/>
      <c r="T59" s="82" t="n"/>
      <c r="U59" s="83" t="n"/>
      <c r="V59" s="84" t="n"/>
      <c r="W59" s="82" t="n"/>
      <c r="X59" s="82" t="n"/>
      <c r="Y59" s="82" t="n"/>
      <c r="Z59" s="82" t="n"/>
      <c r="AA59" s="82" t="n"/>
      <c r="AB59" s="82" t="n"/>
      <c r="AC59" s="82" t="n"/>
      <c r="AD59" s="82" t="n"/>
      <c r="AE59" s="83" t="n"/>
      <c r="AF59" s="84" t="n"/>
      <c r="AG59" s="82" t="n"/>
      <c r="AH59" s="82" t="n"/>
      <c r="AI59" s="82" t="n"/>
      <c r="AJ59" s="82" t="n"/>
      <c r="AK59" s="82" t="n"/>
      <c r="AL59" s="82" t="n"/>
      <c r="AM59" s="82" t="n"/>
      <c r="AN59" s="82" t="n"/>
      <c r="AO59" s="83" t="n"/>
      <c r="AP59" s="84" t="n"/>
    </row>
    <row r="60" ht="35" customHeight="1" s="173" thickBot="1">
      <c r="A60" s="81" t="inlineStr">
        <is>
          <t>Kenaikan (penurunan) deposito berjangka nasabah</t>
        </is>
      </c>
      <c r="B60" s="81" t="n"/>
      <c r="C60" s="82" t="n">
        <v>1177.255</v>
      </c>
      <c r="D60" s="82" t="n">
        <v>-18338.793</v>
      </c>
      <c r="E60" s="82" t="n">
        <v>10283.933</v>
      </c>
      <c r="F60" s="82" t="n">
        <v>-2008.388</v>
      </c>
      <c r="G60" s="82" t="n">
        <v>2290.523</v>
      </c>
      <c r="H60" s="82" t="n">
        <v>-10644.742</v>
      </c>
      <c r="I60" s="82" t="n">
        <v>12124.971</v>
      </c>
      <c r="J60" s="82" t="n">
        <v>1630.107</v>
      </c>
      <c r="K60" s="83" t="n"/>
      <c r="L60" s="84" t="n"/>
      <c r="M60" s="82" t="n"/>
      <c r="N60" s="82" t="n"/>
      <c r="O60" s="82" t="n"/>
      <c r="P60" s="82" t="n"/>
      <c r="Q60" s="82" t="n"/>
      <c r="R60" s="82" t="n"/>
      <c r="S60" s="82" t="n"/>
      <c r="T60" s="82" t="n"/>
      <c r="U60" s="83" t="n"/>
      <c r="V60" s="84" t="n"/>
      <c r="W60" s="82" t="n"/>
      <c r="X60" s="82" t="n"/>
      <c r="Y60" s="82" t="n"/>
      <c r="Z60" s="82" t="n"/>
      <c r="AA60" s="82" t="n"/>
      <c r="AB60" s="82" t="n"/>
      <c r="AC60" s="82" t="n"/>
      <c r="AD60" s="82" t="n"/>
      <c r="AE60" s="83" t="n"/>
      <c r="AF60" s="84" t="n"/>
      <c r="AG60" s="82" t="n"/>
      <c r="AH60" s="82" t="n"/>
      <c r="AI60" s="82" t="n"/>
      <c r="AJ60" s="82" t="n"/>
      <c r="AK60" s="82" t="n"/>
      <c r="AL60" s="82" t="n"/>
      <c r="AM60" s="82" t="n"/>
      <c r="AN60" s="82" t="n"/>
      <c r="AO60" s="83" t="n"/>
      <c r="AP60" s="84" t="n"/>
    </row>
    <row r="61" ht="35" customHeight="1" s="173" thickBot="1">
      <c r="A61" s="81" t="inlineStr">
        <is>
          <t>Kenaikan (penurunan) giro wadiah simpanan nasabah</t>
        </is>
      </c>
      <c r="B61" s="81" t="n"/>
      <c r="C61" s="82" t="inlineStr"/>
      <c r="D61" s="82" t="n">
        <v>-75.102</v>
      </c>
      <c r="E61" s="82" t="n">
        <v>25.705</v>
      </c>
      <c r="F61" s="82" t="n">
        <v>-10.08</v>
      </c>
      <c r="G61" s="82" t="n">
        <v>-13.228</v>
      </c>
      <c r="H61" s="82" t="n">
        <v>-3.636</v>
      </c>
      <c r="I61" s="82" t="n">
        <v>-17.216</v>
      </c>
      <c r="J61" s="82" t="n">
        <v>35.769</v>
      </c>
      <c r="K61" s="83" t="n"/>
      <c r="L61" s="84" t="n"/>
      <c r="M61" s="82" t="n"/>
      <c r="N61" s="82" t="n"/>
      <c r="O61" s="82" t="n"/>
      <c r="P61" s="82" t="n"/>
      <c r="Q61" s="82" t="n"/>
      <c r="R61" s="82" t="n"/>
      <c r="S61" s="82" t="n"/>
      <c r="T61" s="82" t="n"/>
      <c r="U61" s="83" t="n"/>
      <c r="V61" s="84" t="n"/>
      <c r="W61" s="82" t="n"/>
      <c r="X61" s="82" t="n"/>
      <c r="Y61" s="82" t="n"/>
      <c r="Z61" s="82" t="n"/>
      <c r="AA61" s="82" t="n"/>
      <c r="AB61" s="82" t="n"/>
      <c r="AC61" s="82" t="n"/>
      <c r="AD61" s="82" t="n"/>
      <c r="AE61" s="83" t="n"/>
      <c r="AF61" s="84" t="n"/>
      <c r="AG61" s="82" t="n"/>
      <c r="AH61" s="82" t="n"/>
      <c r="AI61" s="82" t="n"/>
      <c r="AJ61" s="82" t="n"/>
      <c r="AK61" s="82" t="n"/>
      <c r="AL61" s="82" t="n"/>
      <c r="AM61" s="82" t="n"/>
      <c r="AN61" s="82" t="n"/>
      <c r="AO61" s="83" t="n"/>
      <c r="AP61" s="84" t="n"/>
    </row>
    <row r="62" ht="52" customHeight="1" s="173" thickBot="1">
      <c r="A62" s="81" t="inlineStr">
        <is>
          <t>Kenaikan (penurunan) tabungan wadiah simpanan nasabah</t>
        </is>
      </c>
      <c r="B62" s="81" t="n"/>
      <c r="C62" s="82" t="inlineStr"/>
      <c r="D62" s="82" t="n">
        <v>351.734</v>
      </c>
      <c r="E62" s="82" t="n">
        <v>-64.476</v>
      </c>
      <c r="F62" s="82" t="n">
        <v>220.523</v>
      </c>
      <c r="G62" s="82" t="n">
        <v>-0.014</v>
      </c>
      <c r="H62" s="82" t="n">
        <v>20.366</v>
      </c>
      <c r="I62" s="82" t="n">
        <v>-79.699</v>
      </c>
      <c r="J62" s="82" t="n">
        <v>118.734</v>
      </c>
      <c r="K62" s="83" t="n"/>
      <c r="L62" s="84" t="n"/>
      <c r="M62" s="82" t="n"/>
      <c r="N62" s="82" t="n"/>
      <c r="O62" s="82" t="n"/>
      <c r="P62" s="82" t="n"/>
      <c r="Q62" s="82" t="n"/>
      <c r="R62" s="82" t="n"/>
      <c r="S62" s="82" t="n"/>
      <c r="T62" s="82" t="n"/>
      <c r="U62" s="83" t="n"/>
      <c r="V62" s="84" t="n"/>
      <c r="W62" s="82" t="n"/>
      <c r="X62" s="82" t="n"/>
      <c r="Y62" s="82" t="n"/>
      <c r="Z62" s="82" t="n"/>
      <c r="AA62" s="82" t="n"/>
      <c r="AB62" s="82" t="n"/>
      <c r="AC62" s="82" t="n"/>
      <c r="AD62" s="82" t="n"/>
      <c r="AE62" s="83" t="n"/>
      <c r="AF62" s="84" t="n"/>
      <c r="AG62" s="82" t="n"/>
      <c r="AH62" s="82" t="n"/>
      <c r="AI62" s="82" t="n"/>
      <c r="AJ62" s="82" t="n"/>
      <c r="AK62" s="82" t="n"/>
      <c r="AL62" s="82" t="n"/>
      <c r="AM62" s="82" t="n"/>
      <c r="AN62" s="82" t="n"/>
      <c r="AO62" s="83" t="n"/>
      <c r="AP62" s="84" t="n"/>
    </row>
    <row r="63" hidden="1" ht="35" customHeight="1" s="173" thickBot="1">
      <c r="A63" s="81" t="inlineStr">
        <is>
          <t>Kenaikan (penurunan) deposito wakalah simpanan nasabah</t>
        </is>
      </c>
      <c r="B63" s="81" t="n"/>
      <c r="C63" s="82" t="inlineStr"/>
      <c r="D63" s="82" t="inlineStr"/>
      <c r="E63" s="82" t="inlineStr"/>
      <c r="F63" s="82" t="inlineStr"/>
      <c r="G63" s="82" t="inlineStr"/>
      <c r="H63" s="82" t="inlineStr"/>
      <c r="I63" s="82" t="inlineStr"/>
      <c r="J63" s="82" t="inlineStr"/>
      <c r="K63" s="83" t="n"/>
      <c r="L63" s="84" t="n"/>
      <c r="M63" s="82" t="n"/>
      <c r="N63" s="82" t="n"/>
      <c r="O63" s="82" t="n"/>
      <c r="P63" s="82" t="n"/>
      <c r="Q63" s="82" t="n"/>
      <c r="R63" s="82" t="n"/>
      <c r="S63" s="82" t="n"/>
      <c r="T63" s="82" t="n"/>
      <c r="U63" s="83" t="n"/>
      <c r="V63" s="84" t="n"/>
      <c r="W63" s="82" t="n"/>
      <c r="X63" s="82" t="n"/>
      <c r="Y63" s="82" t="n"/>
      <c r="Z63" s="82" t="n"/>
      <c r="AA63" s="82" t="n"/>
      <c r="AB63" s="82" t="n"/>
      <c r="AC63" s="82" t="n"/>
      <c r="AD63" s="82" t="n"/>
      <c r="AE63" s="83" t="n"/>
      <c r="AF63" s="84" t="n"/>
      <c r="AG63" s="82" t="n"/>
      <c r="AH63" s="82" t="n"/>
      <c r="AI63" s="82" t="n"/>
      <c r="AJ63" s="82" t="n"/>
      <c r="AK63" s="82" t="n"/>
      <c r="AL63" s="82" t="n"/>
      <c r="AM63" s="82" t="n"/>
      <c r="AN63" s="82" t="n"/>
      <c r="AO63" s="83" t="n"/>
      <c r="AP63" s="84" t="n"/>
    </row>
    <row r="64" ht="35" customHeight="1" s="173" thickBot="1">
      <c r="A64" s="81" t="inlineStr">
        <is>
          <t>Kenaikan (penurunan) simpanan dari bank lain</t>
        </is>
      </c>
      <c r="B64" s="81" t="n"/>
      <c r="C64" s="82" t="n">
        <v>-808.1900000000001</v>
      </c>
      <c r="D64" s="82" t="n">
        <v>4825.097</v>
      </c>
      <c r="E64" s="82" t="n">
        <v>-5084.138</v>
      </c>
      <c r="F64" s="82" t="n">
        <v>-2671.485</v>
      </c>
      <c r="G64" s="82" t="n">
        <v>-3711.72</v>
      </c>
      <c r="H64" s="82" t="n">
        <v>10648.507</v>
      </c>
      <c r="I64" s="82" t="n">
        <v>-10056.924</v>
      </c>
      <c r="J64" s="82" t="n">
        <v>3721.934</v>
      </c>
      <c r="K64" s="83" t="n"/>
      <c r="L64" s="84" t="n"/>
      <c r="M64" s="82" t="n"/>
      <c r="N64" s="82" t="n"/>
      <c r="O64" s="82" t="n"/>
      <c r="P64" s="82" t="n"/>
      <c r="Q64" s="82" t="n"/>
      <c r="R64" s="82" t="n"/>
      <c r="S64" s="82" t="n"/>
      <c r="T64" s="82" t="n"/>
      <c r="U64" s="83" t="n"/>
      <c r="V64" s="84" t="n"/>
      <c r="W64" s="82" t="n"/>
      <c r="X64" s="82" t="n"/>
      <c r="Y64" s="82" t="n"/>
      <c r="Z64" s="82" t="n"/>
      <c r="AA64" s="82" t="n"/>
      <c r="AB64" s="82" t="n"/>
      <c r="AC64" s="82" t="n"/>
      <c r="AD64" s="82" t="n"/>
      <c r="AE64" s="83" t="n"/>
      <c r="AF64" s="84" t="n"/>
      <c r="AG64" s="82" t="n"/>
      <c r="AH64" s="82" t="n"/>
      <c r="AI64" s="82" t="n"/>
      <c r="AJ64" s="82" t="n"/>
      <c r="AK64" s="82" t="n"/>
      <c r="AL64" s="82" t="n"/>
      <c r="AM64" s="82" t="n"/>
      <c r="AN64" s="82" t="n"/>
      <c r="AO64" s="83" t="n"/>
      <c r="AP64" s="84" t="n"/>
    </row>
    <row r="65" hidden="1" ht="35" customHeight="1" s="173" thickBot="1">
      <c r="A65" s="81" t="inlineStr">
        <is>
          <t>Kenaikan (penurunan) giro mudharabah</t>
        </is>
      </c>
      <c r="B65" s="81" t="n"/>
      <c r="C65" s="82" t="inlineStr"/>
      <c r="D65" s="82" t="inlineStr"/>
      <c r="E65" s="82" t="inlineStr"/>
      <c r="F65" s="82" t="inlineStr"/>
      <c r="G65" s="82" t="inlineStr"/>
      <c r="H65" s="82" t="inlineStr"/>
      <c r="I65" s="82" t="inlineStr"/>
      <c r="J65" s="82" t="inlineStr"/>
      <c r="K65" s="83" t="n"/>
      <c r="L65" s="84" t="n"/>
      <c r="M65" s="82" t="n"/>
      <c r="N65" s="82" t="n"/>
      <c r="O65" s="82" t="n"/>
      <c r="P65" s="82" t="n"/>
      <c r="Q65" s="82" t="n"/>
      <c r="R65" s="82" t="n"/>
      <c r="S65" s="82" t="n"/>
      <c r="T65" s="82" t="n"/>
      <c r="U65" s="83" t="n"/>
      <c r="V65" s="84" t="n"/>
      <c r="W65" s="82" t="n"/>
      <c r="X65" s="82" t="n"/>
      <c r="Y65" s="82" t="n"/>
      <c r="Z65" s="82" t="n"/>
      <c r="AA65" s="82" t="n"/>
      <c r="AB65" s="82" t="n"/>
      <c r="AC65" s="82" t="n"/>
      <c r="AD65" s="82" t="n"/>
      <c r="AE65" s="83" t="n"/>
      <c r="AF65" s="84" t="n"/>
      <c r="AG65" s="82" t="n"/>
      <c r="AH65" s="82" t="n"/>
      <c r="AI65" s="82" t="n"/>
      <c r="AJ65" s="82" t="n"/>
      <c r="AK65" s="82" t="n"/>
      <c r="AL65" s="82" t="n"/>
      <c r="AM65" s="82" t="n"/>
      <c r="AN65" s="82" t="n"/>
      <c r="AO65" s="83" t="n"/>
      <c r="AP65" s="84" t="n"/>
    </row>
    <row r="66" hidden="1" ht="35" customHeight="1" s="173" thickBot="1">
      <c r="A66" s="81" t="inlineStr">
        <is>
          <t>Kenaikan (penurunan) tabungan mudharabah</t>
        </is>
      </c>
      <c r="B66" s="81" t="n"/>
      <c r="C66" s="82" t="inlineStr"/>
      <c r="D66" s="82" t="inlineStr"/>
      <c r="E66" s="82" t="inlineStr"/>
      <c r="F66" s="82" t="inlineStr"/>
      <c r="G66" s="82" t="inlineStr"/>
      <c r="H66" s="82" t="inlineStr"/>
      <c r="I66" s="82" t="inlineStr"/>
      <c r="J66" s="82" t="inlineStr"/>
      <c r="K66" s="83" t="n"/>
      <c r="L66" s="84" t="n"/>
      <c r="M66" s="82" t="n"/>
      <c r="N66" s="82" t="n"/>
      <c r="O66" s="82" t="n"/>
      <c r="P66" s="82" t="n"/>
      <c r="Q66" s="82" t="n"/>
      <c r="R66" s="82" t="n"/>
      <c r="S66" s="82" t="n"/>
      <c r="T66" s="82" t="n"/>
      <c r="U66" s="83" t="n"/>
      <c r="V66" s="84" t="n"/>
      <c r="W66" s="82" t="n"/>
      <c r="X66" s="82" t="n"/>
      <c r="Y66" s="82" t="n"/>
      <c r="Z66" s="82" t="n"/>
      <c r="AA66" s="82" t="n"/>
      <c r="AB66" s="82" t="n"/>
      <c r="AC66" s="82" t="n"/>
      <c r="AD66" s="82" t="n"/>
      <c r="AE66" s="83" t="n"/>
      <c r="AF66" s="84" t="n"/>
      <c r="AG66" s="82" t="n"/>
      <c r="AH66" s="82" t="n"/>
      <c r="AI66" s="82" t="n"/>
      <c r="AJ66" s="82" t="n"/>
      <c r="AK66" s="82" t="n"/>
      <c r="AL66" s="82" t="n"/>
      <c r="AM66" s="82" t="n"/>
      <c r="AN66" s="82" t="n"/>
      <c r="AO66" s="83" t="n"/>
      <c r="AP66" s="84" t="n"/>
    </row>
    <row r="67" hidden="1" ht="52" customHeight="1" s="173" thickBot="1">
      <c r="A67" s="81" t="inlineStr">
        <is>
          <t>Kenaikan (penurunan) efek yang dijual dengan janji dibeli kembali</t>
        </is>
      </c>
      <c r="B67" s="81" t="n"/>
      <c r="C67" s="82" t="inlineStr"/>
      <c r="D67" s="82" t="inlineStr"/>
      <c r="E67" s="82" t="inlineStr"/>
      <c r="F67" s="82" t="inlineStr"/>
      <c r="G67" s="82" t="inlineStr"/>
      <c r="H67" s="82" t="inlineStr"/>
      <c r="I67" s="82" t="inlineStr"/>
      <c r="J67" s="82" t="inlineStr"/>
      <c r="K67" s="83" t="n"/>
      <c r="L67" s="84" t="n"/>
      <c r="M67" s="82" t="n"/>
      <c r="N67" s="82" t="n"/>
      <c r="O67" s="82" t="n"/>
      <c r="P67" s="82" t="n"/>
      <c r="Q67" s="82" t="n"/>
      <c r="R67" s="82" t="n"/>
      <c r="S67" s="82" t="n"/>
      <c r="T67" s="82" t="n"/>
      <c r="U67" s="83" t="n"/>
      <c r="V67" s="84" t="n"/>
      <c r="W67" s="82" t="n"/>
      <c r="X67" s="82" t="n"/>
      <c r="Y67" s="82" t="n"/>
      <c r="Z67" s="82" t="n"/>
      <c r="AA67" s="82" t="n"/>
      <c r="AB67" s="82" t="n"/>
      <c r="AC67" s="82" t="n"/>
      <c r="AD67" s="82" t="n"/>
      <c r="AE67" s="83" t="n"/>
      <c r="AF67" s="84" t="n"/>
      <c r="AG67" s="82" t="n"/>
      <c r="AH67" s="82" t="n"/>
      <c r="AI67" s="82" t="n"/>
      <c r="AJ67" s="82" t="n"/>
      <c r="AK67" s="82" t="n"/>
      <c r="AL67" s="82" t="n"/>
      <c r="AM67" s="82" t="n"/>
      <c r="AN67" s="82" t="n"/>
      <c r="AO67" s="83" t="n"/>
      <c r="AP67" s="84" t="n"/>
    </row>
    <row r="68" ht="35" customHeight="1" s="173" thickBot="1">
      <c r="A68" s="81" t="inlineStr">
        <is>
          <t>Kenaikan (penurunan) liabilitas akseptasi</t>
        </is>
      </c>
      <c r="B68" s="81" t="n"/>
      <c r="C68" s="82" t="inlineStr"/>
      <c r="D68" s="82" t="n">
        <v>-1086.023</v>
      </c>
      <c r="E68" s="82" t="n">
        <v>-121.177</v>
      </c>
      <c r="F68" s="82" t="n">
        <v>192.926</v>
      </c>
      <c r="G68" s="82" t="n">
        <v>1396.62</v>
      </c>
      <c r="H68" s="82" t="n">
        <v>-33.195</v>
      </c>
      <c r="I68" s="82" t="n">
        <v>838.748</v>
      </c>
      <c r="J68" s="82" t="n">
        <v>52.159</v>
      </c>
      <c r="K68" s="83" t="n"/>
      <c r="L68" s="84" t="n"/>
      <c r="M68" s="82" t="n"/>
      <c r="N68" s="82" t="n"/>
      <c r="O68" s="82" t="n"/>
      <c r="P68" s="82" t="n"/>
      <c r="Q68" s="82" t="n"/>
      <c r="R68" s="82" t="n"/>
      <c r="S68" s="82" t="n"/>
      <c r="T68" s="82" t="n"/>
      <c r="U68" s="83" t="n"/>
      <c r="V68" s="84" t="n"/>
      <c r="W68" s="82" t="n"/>
      <c r="X68" s="82" t="n"/>
      <c r="Y68" s="82" t="n"/>
      <c r="Z68" s="82" t="n"/>
      <c r="AA68" s="82" t="n"/>
      <c r="AB68" s="82" t="n"/>
      <c r="AC68" s="82" t="n"/>
      <c r="AD68" s="82" t="n"/>
      <c r="AE68" s="83" t="n"/>
      <c r="AF68" s="84" t="n"/>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inlineStr"/>
      <c r="D69" s="82" t="inlineStr"/>
      <c r="E69" s="82" t="inlineStr"/>
      <c r="F69" s="82" t="inlineStr"/>
      <c r="G69" s="82" t="inlineStr"/>
      <c r="H69" s="82" t="inlineStr"/>
      <c r="I69" s="82" t="inlineStr"/>
      <c r="J69" s="82" t="inlineStr"/>
      <c r="K69" s="83" t="n"/>
      <c r="L69" s="84" t="n"/>
      <c r="M69" s="82" t="n"/>
      <c r="N69" s="82" t="n"/>
      <c r="O69" s="82" t="n"/>
      <c r="P69" s="82" t="n"/>
      <c r="Q69" s="82" t="n"/>
      <c r="R69" s="82" t="n"/>
      <c r="S69" s="82" t="n"/>
      <c r="T69" s="82" t="n"/>
      <c r="U69" s="83" t="n"/>
      <c r="V69" s="84" t="n"/>
      <c r="W69" s="82" t="n"/>
      <c r="X69" s="82" t="n"/>
      <c r="Y69" s="82" t="n"/>
      <c r="Z69" s="82" t="n"/>
      <c r="AA69" s="82" t="n"/>
      <c r="AB69" s="82" t="n"/>
      <c r="AC69" s="82" t="n"/>
      <c r="AD69" s="82" t="n"/>
      <c r="AE69" s="83" t="n"/>
      <c r="AF69" s="84" t="n"/>
      <c r="AG69" s="82" t="n"/>
      <c r="AH69" s="82" t="n"/>
      <c r="AI69" s="82" t="n"/>
      <c r="AJ69" s="82" t="n"/>
      <c r="AK69" s="82" t="n"/>
      <c r="AL69" s="82" t="n"/>
      <c r="AM69" s="82" t="n"/>
      <c r="AN69" s="82" t="n"/>
      <c r="AO69" s="83" t="n"/>
      <c r="AP69" s="84" t="n"/>
    </row>
    <row r="70" ht="35" customHeight="1" s="173" thickBot="1">
      <c r="A70" s="81" t="inlineStr">
        <is>
          <t>Kenaikan (penurunan) liabilitas derivatif</t>
        </is>
      </c>
      <c r="B70" s="81" t="n"/>
      <c r="C70" s="82" t="n">
        <v>113.635</v>
      </c>
      <c r="D70" s="82" t="n">
        <v>-222.689</v>
      </c>
      <c r="E70" s="82" t="n">
        <v>-7.79</v>
      </c>
      <c r="F70" s="82" t="n">
        <v>-384.666</v>
      </c>
      <c r="G70" s="82" t="n">
        <v>945.245</v>
      </c>
      <c r="H70" s="82" t="n">
        <v>-375.632</v>
      </c>
      <c r="I70" s="82" t="n">
        <v>240.216</v>
      </c>
      <c r="J70" s="82" t="n">
        <v>-445.181</v>
      </c>
      <c r="K70" s="83" t="n"/>
      <c r="L70" s="84" t="n"/>
      <c r="M70" s="82" t="n"/>
      <c r="N70" s="82" t="n"/>
      <c r="O70" s="82" t="n"/>
      <c r="P70" s="82" t="n"/>
      <c r="Q70" s="82" t="n"/>
      <c r="R70" s="82" t="n"/>
      <c r="S70" s="82" t="n"/>
      <c r="T70" s="82" t="n"/>
      <c r="U70" s="83" t="n"/>
      <c r="V70" s="84" t="n"/>
      <c r="W70" s="82" t="n"/>
      <c r="X70" s="82" t="n"/>
      <c r="Y70" s="82" t="n"/>
      <c r="Z70" s="82" t="n"/>
      <c r="AA70" s="82" t="n"/>
      <c r="AB70" s="82" t="n"/>
      <c r="AC70" s="82" t="n"/>
      <c r="AD70" s="82" t="n"/>
      <c r="AE70" s="83" t="n"/>
      <c r="AF70" s="84" t="n"/>
      <c r="AG70" s="82" t="n"/>
      <c r="AH70" s="82" t="n"/>
      <c r="AI70" s="82" t="n"/>
      <c r="AJ70" s="82" t="n"/>
      <c r="AK70" s="82" t="n"/>
      <c r="AL70" s="82" t="n"/>
      <c r="AM70" s="82" t="n"/>
      <c r="AN70" s="82" t="n"/>
      <c r="AO70" s="83" t="n"/>
      <c r="AP70" s="84" t="n"/>
    </row>
    <row r="71" ht="35" customHeight="1" s="173" thickBot="1">
      <c r="A71" s="81" t="inlineStr">
        <is>
          <t>Kenaikan (penurunan) dana syirkah temporer</t>
        </is>
      </c>
      <c r="B71" s="81" t="n"/>
      <c r="C71" s="82" t="n">
        <v>744.812</v>
      </c>
      <c r="D71" s="82" t="n">
        <v>1557.804</v>
      </c>
      <c r="E71" s="82" t="n">
        <v>372.702</v>
      </c>
      <c r="F71" s="82" t="n">
        <v>982.537</v>
      </c>
      <c r="G71" s="82" t="n">
        <v>937.3579999999999</v>
      </c>
      <c r="H71" s="82" t="n">
        <v>77.559</v>
      </c>
      <c r="I71" s="82" t="n">
        <v>-321.468</v>
      </c>
      <c r="J71" s="82" t="n">
        <v>330.399</v>
      </c>
      <c r="K71" s="83" t="n"/>
      <c r="L71" s="84" t="n"/>
      <c r="M71" s="82" t="n"/>
      <c r="N71" s="82" t="n"/>
      <c r="O71" s="82" t="n"/>
      <c r="P71" s="82" t="n"/>
      <c r="Q71" s="82" t="n"/>
      <c r="R71" s="82" t="n"/>
      <c r="S71" s="82" t="n"/>
      <c r="T71" s="82" t="n"/>
      <c r="U71" s="83" t="n"/>
      <c r="V71" s="84" t="n"/>
      <c r="W71" s="82" t="n"/>
      <c r="X71" s="82" t="n"/>
      <c r="Y71" s="82" t="n"/>
      <c r="Z71" s="82" t="n"/>
      <c r="AA71" s="82" t="n"/>
      <c r="AB71" s="82" t="n"/>
      <c r="AC71" s="82" t="n"/>
      <c r="AD71" s="82" t="n"/>
      <c r="AE71" s="83" t="n"/>
      <c r="AF71" s="84" t="n"/>
      <c r="AG71" s="82" t="n"/>
      <c r="AH71" s="82" t="n"/>
      <c r="AI71" s="82" t="n"/>
      <c r="AJ71" s="82" t="n"/>
      <c r="AK71" s="82" t="n"/>
      <c r="AL71" s="82" t="n"/>
      <c r="AM71" s="82" t="n"/>
      <c r="AN71" s="82" t="n"/>
      <c r="AO71" s="83" t="n"/>
      <c r="AP71" s="84" t="n"/>
    </row>
    <row r="72" hidden="1" ht="35" customHeight="1" s="173" thickBot="1">
      <c r="A72" s="81" t="inlineStr">
        <is>
          <t>Kenaikan (penurunan) liabilitas lainnya</t>
        </is>
      </c>
      <c r="B72" s="81" t="n"/>
      <c r="C72" s="82" t="inlineStr"/>
      <c r="D72" s="82" t="inlineStr"/>
      <c r="E72" s="82" t="inlineStr"/>
      <c r="F72" s="82" t="inlineStr"/>
      <c r="G72" s="82" t="inlineStr"/>
      <c r="H72" s="82" t="inlineStr"/>
      <c r="I72" s="82" t="inlineStr"/>
      <c r="J72" s="82" t="inlineStr"/>
      <c r="K72" s="83" t="n"/>
      <c r="L72" s="84" t="n"/>
      <c r="M72" s="82" t="n"/>
      <c r="N72" s="82" t="n"/>
      <c r="O72" s="82" t="n"/>
      <c r="P72" s="82" t="n"/>
      <c r="Q72" s="82" t="n"/>
      <c r="R72" s="82" t="n"/>
      <c r="S72" s="82" t="n"/>
      <c r="T72" s="82" t="n"/>
      <c r="U72" s="83" t="n"/>
      <c r="V72" s="84" t="n"/>
      <c r="W72" s="82" t="n"/>
      <c r="X72" s="82" t="n"/>
      <c r="Y72" s="82" t="n"/>
      <c r="Z72" s="82" t="n"/>
      <c r="AA72" s="82" t="n"/>
      <c r="AB72" s="82" t="n"/>
      <c r="AC72" s="82" t="n"/>
      <c r="AD72" s="82" t="n"/>
      <c r="AE72" s="83" t="n"/>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4585.807</v>
      </c>
      <c r="D73" s="90" t="n">
        <v>-11970.92</v>
      </c>
      <c r="E73" s="90" t="n">
        <v>18663.821</v>
      </c>
      <c r="F73" s="90" t="n">
        <v>13150.455</v>
      </c>
      <c r="G73" s="90" t="n">
        <v>-4416.068</v>
      </c>
      <c r="H73" s="90" t="n">
        <v>-2397.197</v>
      </c>
      <c r="I73" s="90" t="n">
        <v>10829.769</v>
      </c>
      <c r="J73" s="90" t="n">
        <v>4882.236</v>
      </c>
      <c r="K73" s="91" t="n"/>
      <c r="L73" s="92" t="n"/>
      <c r="M73" s="90" t="n"/>
      <c r="N73" s="90" t="n"/>
      <c r="O73" s="90" t="n"/>
      <c r="P73" s="90" t="n"/>
      <c r="Q73" s="90" t="n"/>
      <c r="R73" s="90" t="n"/>
      <c r="S73" s="90" t="n"/>
      <c r="T73" s="90" t="n"/>
      <c r="U73" s="91" t="n"/>
      <c r="V73" s="92" t="n"/>
      <c r="W73" s="90" t="n"/>
      <c r="X73" s="90" t="n"/>
      <c r="Y73" s="90" t="n"/>
      <c r="Z73" s="90" t="n"/>
      <c r="AA73" s="90" t="n"/>
      <c r="AB73" s="90" t="n"/>
      <c r="AC73" s="90" t="n"/>
      <c r="AD73" s="90" t="n"/>
      <c r="AE73" s="91" t="n"/>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idden="1" ht="86" customHeight="1" s="173" thickBot="1">
      <c r="A75" s="93" t="inlineStr">
        <is>
          <t>Penerimaan dari penyertaan saham dalam klasifikasi biaya perolehan diamortisasi dan nilai wajar melalui pendapatan komprehensif lainnya</t>
        </is>
      </c>
      <c r="B75" s="93" t="n"/>
      <c r="C75" s="82" t="n">
        <v/>
      </c>
      <c r="D75" s="82" t="n">
        <v/>
      </c>
      <c r="E75" s="82" t="n">
        <v/>
      </c>
      <c r="F75" s="82" t="inlineStr"/>
      <c r="G75" s="82" t="inlineStr"/>
      <c r="H75" s="82" t="inlineStr"/>
      <c r="I75" s="82" t="inlineStr"/>
      <c r="J75" s="82" t="inlineStr"/>
      <c r="K75" s="83" t="n"/>
      <c r="L75" s="84" t="n"/>
      <c r="M75" s="82" t="n"/>
      <c r="N75" s="82" t="n"/>
      <c r="O75" s="82" t="n"/>
      <c r="P75" s="82" t="n"/>
      <c r="Q75" s="82" t="n"/>
      <c r="R75" s="82" t="n"/>
      <c r="S75" s="82" t="n"/>
      <c r="T75" s="82" t="n"/>
      <c r="U75" s="83" t="n"/>
      <c r="V75" s="84" t="n"/>
      <c r="W75" s="82" t="n"/>
      <c r="X75" s="82" t="n"/>
      <c r="Y75" s="82" t="n"/>
      <c r="Z75" s="82" t="n"/>
      <c r="AA75" s="82" t="n"/>
      <c r="AB75" s="82" t="n"/>
      <c r="AC75" s="82" t="n"/>
      <c r="AD75" s="82" t="n"/>
      <c r="AE75" s="83" t="n"/>
      <c r="AF75" s="84" t="n"/>
      <c r="AG75" s="82" t="n"/>
      <c r="AH75" s="82" t="n"/>
      <c r="AI75" s="82" t="n"/>
      <c r="AJ75" s="82" t="n"/>
      <c r="AK75" s="82" t="n"/>
      <c r="AL75" s="82" t="n"/>
      <c r="AM75" s="82" t="n"/>
      <c r="AN75" s="82" t="n"/>
      <c r="AO75" s="83" t="n"/>
      <c r="AP75" s="84" t="n"/>
    </row>
    <row r="76" hidden="1" ht="35" customHeight="1" s="173" thickBot="1">
      <c r="A76" s="93" t="inlineStr">
        <is>
          <t>Pencairan (penempatan) obligasi dan (atau) sukuk</t>
        </is>
      </c>
      <c r="B76" s="93" t="n"/>
      <c r="C76" s="82" t="inlineStr"/>
      <c r="D76" s="82" t="inlineStr"/>
      <c r="E76" s="82" t="inlineStr"/>
      <c r="F76" s="82" t="inlineStr"/>
      <c r="G76" s="82" t="inlineStr"/>
      <c r="H76" s="82" t="inlineStr"/>
      <c r="I76" s="82" t="inlineStr"/>
      <c r="J76" s="82" t="inlineStr"/>
      <c r="K76" s="83" t="n"/>
      <c r="L76" s="84" t="n"/>
      <c r="M76" s="82" t="n"/>
      <c r="N76" s="82" t="n"/>
      <c r="O76" s="82" t="n"/>
      <c r="P76" s="82" t="n"/>
      <c r="Q76" s="82" t="n"/>
      <c r="R76" s="82" t="n"/>
      <c r="S76" s="82" t="n"/>
      <c r="T76" s="82" t="n"/>
      <c r="U76" s="83" t="n"/>
      <c r="V76" s="84" t="n"/>
      <c r="W76" s="82" t="n"/>
      <c r="X76" s="82" t="n"/>
      <c r="Y76" s="82" t="n"/>
      <c r="Z76" s="82" t="n"/>
      <c r="AA76" s="82" t="n"/>
      <c r="AB76" s="82" t="n"/>
      <c r="AC76" s="82" t="n"/>
      <c r="AD76" s="82" t="n"/>
      <c r="AE76" s="83" t="n"/>
      <c r="AF76" s="84" t="n"/>
      <c r="AG76" s="82" t="n"/>
      <c r="AH76" s="82" t="n"/>
      <c r="AI76" s="82" t="n"/>
      <c r="AJ76" s="82" t="n"/>
      <c r="AK76" s="82" t="n"/>
      <c r="AL76" s="82" t="n"/>
      <c r="AM76" s="82" t="n"/>
      <c r="AN76" s="82" t="n"/>
      <c r="AO76" s="83" t="n"/>
      <c r="AP76" s="84" t="n"/>
    </row>
    <row r="77" hidden="1" ht="35" customHeight="1" s="173" thickBot="1">
      <c r="A77" s="93" t="inlineStr">
        <is>
          <t>Penerimaan dividen dari aktivitas investasi</t>
        </is>
      </c>
      <c r="B77" s="93" t="n"/>
      <c r="C77" s="82" t="inlineStr"/>
      <c r="D77" s="82" t="inlineStr"/>
      <c r="E77" s="82" t="inlineStr"/>
      <c r="F77" s="82" t="inlineStr"/>
      <c r="G77" s="82" t="inlineStr"/>
      <c r="H77" s="82" t="inlineStr"/>
      <c r="I77" s="82" t="inlineStr"/>
      <c r="J77" s="82" t="inlineStr"/>
      <c r="K77" s="83" t="n"/>
      <c r="L77" s="84" t="n"/>
      <c r="M77" s="82" t="n"/>
      <c r="N77" s="82" t="n"/>
      <c r="O77" s="82" t="n"/>
      <c r="P77" s="82" t="n"/>
      <c r="Q77" s="82" t="n"/>
      <c r="R77" s="82" t="n"/>
      <c r="S77" s="82" t="n"/>
      <c r="T77" s="82" t="n"/>
      <c r="U77" s="83" t="n"/>
      <c r="V77" s="84" t="n"/>
      <c r="W77" s="82" t="n"/>
      <c r="X77" s="82" t="n"/>
      <c r="Y77" s="82" t="n"/>
      <c r="Z77" s="82" t="n"/>
      <c r="AA77" s="82" t="n"/>
      <c r="AB77" s="82" t="n"/>
      <c r="AC77" s="82" t="n"/>
      <c r="AD77" s="82" t="n"/>
      <c r="AE77" s="83" t="n"/>
      <c r="AF77" s="84" t="n"/>
      <c r="AG77" s="82" t="n"/>
      <c r="AH77" s="82" t="n"/>
      <c r="AI77" s="82" t="n"/>
      <c r="AJ77" s="82" t="n"/>
      <c r="AK77" s="82" t="n"/>
      <c r="AL77" s="82" t="n"/>
      <c r="AM77" s="82" t="n"/>
      <c r="AN77" s="82" t="n"/>
      <c r="AO77" s="83" t="n"/>
      <c r="AP77" s="84" t="n"/>
    </row>
    <row r="78" hidden="1" ht="35" customHeight="1" s="173" thickBot="1">
      <c r="A78" s="93" t="inlineStr">
        <is>
          <t>Penerimaan dari penjualan (perolehan) properti investasi</t>
        </is>
      </c>
      <c r="B78" s="93" t="n"/>
      <c r="C78" s="82" t="inlineStr"/>
      <c r="D78" s="82" t="inlineStr"/>
      <c r="E78" s="82" t="inlineStr"/>
      <c r="F78" s="82" t="inlineStr"/>
      <c r="G78" s="82" t="inlineStr"/>
      <c r="H78" s="82" t="inlineStr"/>
      <c r="I78" s="82" t="inlineStr"/>
      <c r="J78" s="82" t="inlineStr"/>
      <c r="K78" s="83" t="n"/>
      <c r="L78" s="84" t="n"/>
      <c r="M78" s="82" t="n"/>
      <c r="N78" s="82" t="n"/>
      <c r="O78" s="82" t="n"/>
      <c r="P78" s="82" t="n"/>
      <c r="Q78" s="82" t="n"/>
      <c r="R78" s="82" t="n"/>
      <c r="S78" s="82" t="n"/>
      <c r="T78" s="82" t="n"/>
      <c r="U78" s="83" t="n"/>
      <c r="V78" s="84" t="n"/>
      <c r="W78" s="82" t="n"/>
      <c r="X78" s="82" t="n"/>
      <c r="Y78" s="82" t="n"/>
      <c r="Z78" s="82" t="n"/>
      <c r="AA78" s="82" t="n"/>
      <c r="AB78" s="82" t="n"/>
      <c r="AC78" s="82" t="n"/>
      <c r="AD78" s="82" t="n"/>
      <c r="AE78" s="83" t="n"/>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-378.515</v>
      </c>
      <c r="D79" s="82" t="n">
        <v>-318.674</v>
      </c>
      <c r="E79" s="82" t="n">
        <v>-185.585</v>
      </c>
      <c r="F79" s="82" t="n">
        <v>-214.556</v>
      </c>
      <c r="G79" s="82" t="n">
        <v>5.569</v>
      </c>
      <c r="H79" s="82" t="n">
        <v>-213.055</v>
      </c>
      <c r="I79" s="82" t="n">
        <v>-204.526</v>
      </c>
      <c r="J79" s="82" t="n">
        <v>-299.312</v>
      </c>
      <c r="K79" s="83" t="n"/>
      <c r="L79" s="84" t="n"/>
      <c r="M79" s="82" t="n"/>
      <c r="N79" s="82" t="n"/>
      <c r="O79" s="82" t="n"/>
      <c r="P79" s="82" t="n"/>
      <c r="Q79" s="82" t="n"/>
      <c r="R79" s="82" t="n"/>
      <c r="S79" s="82" t="n"/>
      <c r="T79" s="82" t="n"/>
      <c r="U79" s="83" t="n"/>
      <c r="V79" s="84" t="n"/>
      <c r="W79" s="82" t="n"/>
      <c r="X79" s="82" t="n"/>
      <c r="Y79" s="82" t="n"/>
      <c r="Z79" s="82" t="n"/>
      <c r="AA79" s="82" t="n"/>
      <c r="AB79" s="82" t="n"/>
      <c r="AC79" s="82" t="n"/>
      <c r="AD79" s="82" t="n"/>
      <c r="AE79" s="83" t="n"/>
      <c r="AF79" s="84" t="n"/>
      <c r="AG79" s="82" t="n"/>
      <c r="AH79" s="82" t="n"/>
      <c r="AI79" s="82" t="n"/>
      <c r="AJ79" s="82" t="n"/>
      <c r="AK79" s="82" t="n"/>
      <c r="AL79" s="82" t="n"/>
      <c r="AM79" s="82" t="n"/>
      <c r="AN79" s="82" t="n"/>
      <c r="AO79" s="83" t="n"/>
      <c r="AP79" s="84" t="n"/>
    </row>
    <row r="80" ht="52" customHeight="1" s="173" thickBot="1">
      <c r="A80" s="93" t="inlineStr">
        <is>
          <t>Penerimaan dari penjualan (perolehan) aset takberwujud selain goodwill</t>
        </is>
      </c>
      <c r="B80" s="93" t="n"/>
      <c r="C80" s="82" t="n">
        <v>-392.94</v>
      </c>
      <c r="D80" s="82" t="n">
        <v>-380.234</v>
      </c>
      <c r="E80" s="82" t="n">
        <v>-396.68</v>
      </c>
      <c r="F80" s="82" t="inlineStr"/>
      <c r="G80" s="82" t="inlineStr"/>
      <c r="H80" s="82" t="n">
        <v>-436.59</v>
      </c>
      <c r="I80" s="82" t="n">
        <v>-334.594</v>
      </c>
      <c r="J80" s="82" t="n">
        <v>-353.295</v>
      </c>
      <c r="K80" s="83" t="n"/>
      <c r="L80" s="84" t="n"/>
      <c r="M80" s="82" t="n"/>
      <c r="N80" s="82" t="n"/>
      <c r="O80" s="82" t="n"/>
      <c r="P80" s="82" t="n"/>
      <c r="Q80" s="82" t="n"/>
      <c r="R80" s="82" t="n"/>
      <c r="S80" s="82" t="n"/>
      <c r="T80" s="82" t="n"/>
      <c r="U80" s="83" t="n"/>
      <c r="V80" s="84" t="n"/>
      <c r="W80" s="82" t="n"/>
      <c r="X80" s="82" t="n"/>
      <c r="Y80" s="82" t="n"/>
      <c r="Z80" s="82" t="n"/>
      <c r="AA80" s="82" t="n"/>
      <c r="AB80" s="82" t="n"/>
      <c r="AC80" s="82" t="n"/>
      <c r="AD80" s="82" t="n"/>
      <c r="AE80" s="83" t="n"/>
      <c r="AF80" s="84" t="n"/>
      <c r="AG80" s="82" t="n"/>
      <c r="AH80" s="82" t="n"/>
      <c r="AI80" s="82" t="n"/>
      <c r="AJ80" s="82" t="n"/>
      <c r="AK80" s="82" t="n"/>
      <c r="AL80" s="82" t="n"/>
      <c r="AM80" s="82" t="n"/>
      <c r="AN80" s="82" t="n"/>
      <c r="AO80" s="83" t="n"/>
      <c r="AP80" s="84" t="n"/>
    </row>
    <row r="81" ht="69" customHeight="1" s="173" thickBot="1">
      <c r="A81" s="93" t="inlineStr">
        <is>
          <t>Pencairan (penempatan) aset keuangan nilai wajar melalui pendapatan komprehensif lainnya</t>
        </is>
      </c>
      <c r="B81" s="93" t="n"/>
      <c r="C81" s="82" t="n">
        <v/>
      </c>
      <c r="D81" s="82" t="n">
        <v/>
      </c>
      <c r="E81" s="82" t="n">
        <v/>
      </c>
      <c r="F81" s="82" t="n">
        <v>-6422.262</v>
      </c>
      <c r="G81" s="82" t="n">
        <v>3788.009</v>
      </c>
      <c r="H81" s="82" t="n">
        <v>1043.655</v>
      </c>
      <c r="I81" s="82" t="inlineStr"/>
      <c r="J81" s="82" t="inlineStr"/>
      <c r="K81" s="83" t="n"/>
      <c r="L81" s="84" t="n"/>
      <c r="M81" s="82" t="n"/>
      <c r="N81" s="82" t="n"/>
      <c r="O81" s="82" t="n"/>
      <c r="P81" s="82" t="n"/>
      <c r="Q81" s="82" t="n"/>
      <c r="R81" s="82" t="n"/>
      <c r="S81" s="82" t="n"/>
      <c r="T81" s="82" t="n"/>
      <c r="U81" s="83" t="n"/>
      <c r="V81" s="84" t="n"/>
      <c r="W81" s="82" t="n"/>
      <c r="X81" s="82" t="n"/>
      <c r="Y81" s="82" t="n"/>
      <c r="Z81" s="82" t="n"/>
      <c r="AA81" s="82" t="n"/>
      <c r="AB81" s="82" t="n"/>
      <c r="AC81" s="82" t="n"/>
      <c r="AD81" s="82" t="n"/>
      <c r="AE81" s="83" t="n"/>
      <c r="AF81" s="84" t="n"/>
      <c r="AG81" s="82" t="n"/>
      <c r="AH81" s="82" t="n"/>
      <c r="AI81" s="82" t="n"/>
      <c r="AJ81" s="82" t="n"/>
      <c r="AK81" s="82" t="n"/>
      <c r="AL81" s="82" t="n"/>
      <c r="AM81" s="82" t="n"/>
      <c r="AN81" s="82" t="n"/>
      <c r="AO81" s="83" t="n"/>
      <c r="AP81" s="84" t="n"/>
    </row>
    <row r="82" hidden="1" ht="35" customHeight="1" s="173" thickBot="1">
      <c r="A82" s="93" t="inlineStr">
        <is>
          <t>Penempatan aset keuangan biaya perolehan diamortisasi</t>
        </is>
      </c>
      <c r="B82" s="93" t="n"/>
      <c r="C82" s="85" t="n">
        <v/>
      </c>
      <c r="D82" s="85" t="n">
        <v/>
      </c>
      <c r="E82" s="85" t="n">
        <v/>
      </c>
      <c r="F82" s="85" t="inlineStr"/>
      <c r="G82" s="85" t="inlineStr"/>
      <c r="H82" s="85" t="inlineStr"/>
      <c r="I82" s="85" t="inlineStr"/>
      <c r="J82" s="85" t="inlineStr"/>
      <c r="K82" s="86" t="n"/>
      <c r="L82" s="87" t="n"/>
      <c r="M82" s="85" t="n"/>
      <c r="N82" s="85" t="n"/>
      <c r="O82" s="85" t="n"/>
      <c r="P82" s="85" t="n"/>
      <c r="Q82" s="85" t="n"/>
      <c r="R82" s="85" t="n"/>
      <c r="S82" s="85" t="n"/>
      <c r="T82" s="85" t="n"/>
      <c r="U82" s="86" t="n"/>
      <c r="V82" s="87" t="n"/>
      <c r="W82" s="85" t="n"/>
      <c r="X82" s="85" t="n"/>
      <c r="Y82" s="85" t="n"/>
      <c r="Z82" s="85" t="n"/>
      <c r="AA82" s="85" t="n"/>
      <c r="AB82" s="85" t="n"/>
      <c r="AC82" s="85" t="n"/>
      <c r="AD82" s="85" t="n"/>
      <c r="AE82" s="86" t="n"/>
      <c r="AF82" s="87" t="n"/>
      <c r="AG82" s="85" t="n"/>
      <c r="AH82" s="85" t="n"/>
      <c r="AI82" s="85" t="n"/>
      <c r="AJ82" s="85" t="n"/>
      <c r="AK82" s="85" t="n"/>
      <c r="AL82" s="85" t="n"/>
      <c r="AM82" s="85" t="n"/>
      <c r="AN82" s="85" t="n"/>
      <c r="AO82" s="86" t="n"/>
      <c r="AP82" s="87" t="n"/>
    </row>
    <row r="83" hidden="1" ht="35" customHeight="1" s="173" thickBot="1">
      <c r="A83" s="93" t="inlineStr">
        <is>
          <t>Pencairan aset keuangan biaya perolehan diamortisasi</t>
        </is>
      </c>
      <c r="B83" s="93" t="n"/>
      <c r="C83" s="82" t="n">
        <v/>
      </c>
      <c r="D83" s="82" t="n">
        <v/>
      </c>
      <c r="E83" s="82" t="n">
        <v/>
      </c>
      <c r="F83" s="82" t="inlineStr"/>
      <c r="G83" s="82" t="inlineStr"/>
      <c r="H83" s="82" t="inlineStr"/>
      <c r="I83" s="82" t="inlineStr"/>
      <c r="J83" s="82" t="inlineStr"/>
      <c r="K83" s="83" t="n"/>
      <c r="L83" s="84" t="n"/>
      <c r="M83" s="82" t="n"/>
      <c r="N83" s="82" t="n"/>
      <c r="O83" s="82" t="n"/>
      <c r="P83" s="82" t="n"/>
      <c r="Q83" s="82" t="n"/>
      <c r="R83" s="82" t="n"/>
      <c r="S83" s="82" t="n"/>
      <c r="T83" s="82" t="n"/>
      <c r="U83" s="83" t="n"/>
      <c r="V83" s="84" t="n"/>
      <c r="W83" s="82" t="n"/>
      <c r="X83" s="82" t="n"/>
      <c r="Y83" s="82" t="n"/>
      <c r="Z83" s="82" t="n"/>
      <c r="AA83" s="82" t="n"/>
      <c r="AB83" s="82" t="n"/>
      <c r="AC83" s="82" t="n"/>
      <c r="AD83" s="82" t="n"/>
      <c r="AE83" s="83" t="n"/>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inlineStr"/>
      <c r="F84" s="82" t="inlineStr"/>
      <c r="G84" s="82" t="inlineStr"/>
      <c r="H84" s="82" t="inlineStr"/>
      <c r="I84" s="82" t="inlineStr"/>
      <c r="J84" s="82" t="inlineStr"/>
      <c r="K84" s="83" t="n"/>
      <c r="L84" s="84" t="n"/>
      <c r="M84" s="82" t="n"/>
      <c r="N84" s="82" t="n"/>
      <c r="O84" s="82" t="n"/>
      <c r="P84" s="82" t="n"/>
      <c r="Q84" s="82" t="n"/>
      <c r="R84" s="82" t="n"/>
      <c r="S84" s="82" t="n"/>
      <c r="T84" s="82" t="n"/>
      <c r="U84" s="83" t="n"/>
      <c r="V84" s="84" t="n"/>
      <c r="W84" s="82" t="n"/>
      <c r="X84" s="82" t="n"/>
      <c r="Y84" s="82" t="n"/>
      <c r="Z84" s="82" t="n"/>
      <c r="AA84" s="82" t="n"/>
      <c r="AB84" s="82" t="n"/>
      <c r="AC84" s="82" t="n"/>
      <c r="AD84" s="82" t="n"/>
      <c r="AE84" s="83" t="n"/>
      <c r="AF84" s="84" t="n"/>
      <c r="AG84" s="82" t="n"/>
      <c r="AH84" s="82" t="n"/>
      <c r="AI84" s="82" t="n"/>
      <c r="AJ84" s="82" t="n"/>
      <c r="AK84" s="82" t="n"/>
      <c r="AL84" s="82" t="n"/>
      <c r="AM84" s="82" t="n"/>
      <c r="AN84" s="82" t="n"/>
      <c r="AO84" s="83" t="n"/>
      <c r="AP84" s="84" t="n"/>
    </row>
    <row r="85" ht="35" customHeight="1" s="173" thickBot="1">
      <c r="A85" s="93" t="inlineStr">
        <is>
          <t>Pembayaran untuk perolehan entitas anak</t>
        </is>
      </c>
      <c r="B85" s="93" t="n"/>
      <c r="C85" s="85" t="inlineStr"/>
      <c r="D85" s="85" t="inlineStr"/>
      <c r="E85" s="85" t="inlineStr"/>
      <c r="F85" s="85" t="inlineStr"/>
      <c r="G85" s="85" t="inlineStr"/>
      <c r="H85" s="85" t="inlineStr"/>
      <c r="I85" s="85" t="n">
        <v>5519.887</v>
      </c>
      <c r="J85" s="85" t="inlineStr"/>
      <c r="K85" s="86" t="n"/>
      <c r="L85" s="87" t="n"/>
      <c r="M85" s="85" t="n"/>
      <c r="N85" s="85" t="n"/>
      <c r="O85" s="85" t="n"/>
      <c r="P85" s="85" t="n"/>
      <c r="Q85" s="85" t="n"/>
      <c r="R85" s="85" t="n"/>
      <c r="S85" s="85" t="n"/>
      <c r="T85" s="85" t="n"/>
      <c r="U85" s="86" t="n"/>
      <c r="V85" s="87" t="n"/>
      <c r="W85" s="85" t="n"/>
      <c r="X85" s="85" t="n"/>
      <c r="Y85" s="85" t="n"/>
      <c r="Z85" s="85" t="n"/>
      <c r="AA85" s="85" t="n"/>
      <c r="AB85" s="85" t="n"/>
      <c r="AC85" s="85" t="n"/>
      <c r="AD85" s="85" t="n"/>
      <c r="AE85" s="86" t="n"/>
      <c r="AF85" s="87" t="n"/>
      <c r="AG85" s="85" t="n"/>
      <c r="AH85" s="85" t="n"/>
      <c r="AI85" s="85" t="n"/>
      <c r="AJ85" s="85" t="n"/>
      <c r="AK85" s="85" t="n"/>
      <c r="AL85" s="85" t="n"/>
      <c r="AM85" s="85" t="n"/>
      <c r="AN85" s="85" t="n"/>
      <c r="AO85" s="86" t="n"/>
      <c r="AP85" s="87" t="n"/>
    </row>
    <row r="86" hidden="1" ht="35" customHeight="1" s="173" thickBot="1">
      <c r="A86" s="93" t="inlineStr">
        <is>
          <t>Penerimaan dari pelepasan entitas anak</t>
        </is>
      </c>
      <c r="B86" s="93" t="n"/>
      <c r="C86" s="82" t="inlineStr"/>
      <c r="D86" s="82" t="inlineStr"/>
      <c r="E86" s="82" t="inlineStr"/>
      <c r="F86" s="82" t="inlineStr"/>
      <c r="G86" s="82" t="inlineStr"/>
      <c r="H86" s="82" t="inlineStr"/>
      <c r="I86" s="82" t="inlineStr"/>
      <c r="J86" s="82" t="inlineStr"/>
      <c r="K86" s="83" t="n"/>
      <c r="L86" s="84" t="n"/>
      <c r="M86" s="82" t="n"/>
      <c r="N86" s="82" t="n"/>
      <c r="O86" s="82" t="n"/>
      <c r="P86" s="82" t="n"/>
      <c r="Q86" s="82" t="n"/>
      <c r="R86" s="82" t="n"/>
      <c r="S86" s="82" t="n"/>
      <c r="T86" s="82" t="n"/>
      <c r="U86" s="83" t="n"/>
      <c r="V86" s="84" t="n"/>
      <c r="W86" s="82" t="n"/>
      <c r="X86" s="82" t="n"/>
      <c r="Y86" s="82" t="n"/>
      <c r="Z86" s="82" t="n"/>
      <c r="AA86" s="82" t="n"/>
      <c r="AB86" s="82" t="n"/>
      <c r="AC86" s="82" t="n"/>
      <c r="AD86" s="82" t="n"/>
      <c r="AE86" s="83" t="n"/>
      <c r="AF86" s="84" t="n"/>
      <c r="AG86" s="82" t="n"/>
      <c r="AH86" s="82" t="n"/>
      <c r="AI86" s="82" t="n"/>
      <c r="AJ86" s="82" t="n"/>
      <c r="AK86" s="82" t="n"/>
      <c r="AL86" s="82" t="n"/>
      <c r="AM86" s="82" t="n"/>
      <c r="AN86" s="82" t="n"/>
      <c r="AO86" s="83" t="n"/>
      <c r="AP86" s="84" t="n"/>
    </row>
    <row r="87" hidden="1" ht="52" customHeight="1" s="173" thickBot="1">
      <c r="A87" s="93" t="inlineStr">
        <is>
          <t>Pembayaran untuk perolehan tambahan kepemilikan pada entitas anak</t>
        </is>
      </c>
      <c r="B87" s="93" t="n"/>
      <c r="C87" s="85" t="inlineStr"/>
      <c r="D87" s="85" t="inlineStr"/>
      <c r="E87" s="85" t="inlineStr"/>
      <c r="F87" s="85" t="inlineStr"/>
      <c r="G87" s="85" t="inlineStr"/>
      <c r="H87" s="85" t="inlineStr"/>
      <c r="I87" s="85" t="inlineStr"/>
      <c r="J87" s="85" t="inlineStr"/>
      <c r="K87" s="86" t="n"/>
      <c r="L87" s="87" t="n"/>
      <c r="M87" s="85" t="n"/>
      <c r="N87" s="85" t="n"/>
      <c r="O87" s="85" t="n"/>
      <c r="P87" s="85" t="n"/>
      <c r="Q87" s="85" t="n"/>
      <c r="R87" s="85" t="n"/>
      <c r="S87" s="85" t="n"/>
      <c r="T87" s="85" t="n"/>
      <c r="U87" s="86" t="n"/>
      <c r="V87" s="87" t="n"/>
      <c r="W87" s="85" t="n"/>
      <c r="X87" s="85" t="n"/>
      <c r="Y87" s="85" t="n"/>
      <c r="Z87" s="85" t="n"/>
      <c r="AA87" s="85" t="n"/>
      <c r="AB87" s="85" t="n"/>
      <c r="AC87" s="85" t="n"/>
      <c r="AD87" s="85" t="n"/>
      <c r="AE87" s="86" t="n"/>
      <c r="AF87" s="87" t="n"/>
      <c r="AG87" s="85" t="n"/>
      <c r="AH87" s="85" t="n"/>
      <c r="AI87" s="85" t="n"/>
      <c r="AJ87" s="85" t="n"/>
      <c r="AK87" s="85" t="n"/>
      <c r="AL87" s="85" t="n"/>
      <c r="AM87" s="85" t="n"/>
      <c r="AN87" s="85" t="n"/>
      <c r="AO87" s="86" t="n"/>
      <c r="AP87" s="87" t="n"/>
    </row>
    <row r="88" ht="35" customHeight="1" s="173" thickBot="1">
      <c r="A88" s="93" t="inlineStr">
        <is>
          <t>Pencairan (penempatan) efek-efek yang diperdagangkan</t>
        </is>
      </c>
      <c r="B88" s="93" t="n"/>
      <c r="C88" s="82" t="n">
        <v>197.777</v>
      </c>
      <c r="D88" s="82" t="n">
        <v>710.8579999999999</v>
      </c>
      <c r="E88" s="82" t="n">
        <v>-3200.636</v>
      </c>
      <c r="F88" s="82" t="inlineStr"/>
      <c r="G88" s="82" t="inlineStr"/>
      <c r="H88" s="82" t="inlineStr"/>
      <c r="I88" s="82" t="n">
        <v>-10705.384</v>
      </c>
      <c r="J88" s="82" t="n">
        <v>2686.997</v>
      </c>
      <c r="K88" s="83" t="n"/>
      <c r="L88" s="84" t="n"/>
      <c r="M88" s="82" t="n"/>
      <c r="N88" s="82" t="n"/>
      <c r="O88" s="82" t="n"/>
      <c r="P88" s="82" t="n"/>
      <c r="Q88" s="82" t="n"/>
      <c r="R88" s="82" t="n"/>
      <c r="S88" s="82" t="n"/>
      <c r="T88" s="82" t="n"/>
      <c r="U88" s="83" t="n"/>
      <c r="V88" s="84" t="n"/>
      <c r="W88" s="82" t="n"/>
      <c r="X88" s="82" t="n"/>
      <c r="Y88" s="82" t="n"/>
      <c r="Z88" s="82" t="n"/>
      <c r="AA88" s="82" t="n"/>
      <c r="AB88" s="82" t="n"/>
      <c r="AC88" s="82" t="n"/>
      <c r="AD88" s="82" t="n"/>
      <c r="AE88" s="83" t="n"/>
      <c r="AF88" s="84" t="n"/>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inlineStr"/>
      <c r="H89" s="82" t="inlineStr"/>
      <c r="I89" s="82" t="inlineStr"/>
      <c r="J89" s="82" t="inlineStr"/>
      <c r="K89" s="83" t="n"/>
      <c r="L89" s="84" t="n"/>
      <c r="M89" s="82" t="n"/>
      <c r="N89" s="82" t="n"/>
      <c r="O89" s="82" t="n"/>
      <c r="P89" s="82" t="n"/>
      <c r="Q89" s="82" t="n"/>
      <c r="R89" s="82" t="n"/>
      <c r="S89" s="82" t="n"/>
      <c r="T89" s="82" t="n"/>
      <c r="U89" s="83" t="n"/>
      <c r="V89" s="84" t="n"/>
      <c r="W89" s="82" t="n"/>
      <c r="X89" s="82" t="n"/>
      <c r="Y89" s="82" t="n"/>
      <c r="Z89" s="82" t="n"/>
      <c r="AA89" s="82" t="n"/>
      <c r="AB89" s="82" t="n"/>
      <c r="AC89" s="82" t="n"/>
      <c r="AD89" s="82" t="n"/>
      <c r="AE89" s="83" t="n"/>
      <c r="AF89" s="84" t="n"/>
      <c r="AG89" s="82" t="n"/>
      <c r="AH89" s="82" t="n"/>
      <c r="AI89" s="82" t="n"/>
      <c r="AJ89" s="82" t="n"/>
      <c r="AK89" s="82" t="n"/>
      <c r="AL89" s="82" t="n"/>
      <c r="AM89" s="82" t="n"/>
      <c r="AN89" s="82" t="n"/>
      <c r="AO89" s="83" t="n"/>
      <c r="AP89" s="84" t="n"/>
    </row>
    <row r="90" hidden="1" ht="52" customHeight="1" s="173" thickBot="1">
      <c r="A90" s="93" t="inlineStr">
        <is>
          <t>Pembayaran untuk perolehan kepemilikan pada entitas asosiasi</t>
        </is>
      </c>
      <c r="B90" s="93" t="n"/>
      <c r="C90" s="85" t="inlineStr"/>
      <c r="D90" s="85" t="inlineStr"/>
      <c r="E90" s="85" t="inlineStr"/>
      <c r="F90" s="85" t="inlineStr"/>
      <c r="G90" s="85" t="inlineStr"/>
      <c r="H90" s="85" t="inlineStr"/>
      <c r="I90" s="85" t="inlineStr"/>
      <c r="J90" s="85" t="inlineStr"/>
      <c r="K90" s="86" t="n"/>
      <c r="L90" s="87" t="n"/>
      <c r="M90" s="85" t="n"/>
      <c r="N90" s="85" t="n"/>
      <c r="O90" s="85" t="n"/>
      <c r="P90" s="85" t="n"/>
      <c r="Q90" s="85" t="n"/>
      <c r="R90" s="85" t="n"/>
      <c r="S90" s="85" t="n"/>
      <c r="T90" s="85" t="n"/>
      <c r="U90" s="86" t="n"/>
      <c r="V90" s="87" t="n"/>
      <c r="W90" s="85" t="n"/>
      <c r="X90" s="85" t="n"/>
      <c r="Y90" s="85" t="n"/>
      <c r="Z90" s="85" t="n"/>
      <c r="AA90" s="85" t="n"/>
      <c r="AB90" s="85" t="n"/>
      <c r="AC90" s="85" t="n"/>
      <c r="AD90" s="85" t="n"/>
      <c r="AE90" s="86" t="n"/>
      <c r="AF90" s="87" t="n"/>
      <c r="AG90" s="85" t="n"/>
      <c r="AH90" s="85" t="n"/>
      <c r="AI90" s="85" t="n"/>
      <c r="AJ90" s="85" t="n"/>
      <c r="AK90" s="85" t="n"/>
      <c r="AL90" s="85" t="n"/>
      <c r="AM90" s="85" t="n"/>
      <c r="AN90" s="85" t="n"/>
      <c r="AO90" s="86" t="n"/>
      <c r="AP90" s="87" t="n"/>
    </row>
    <row r="91" hidden="1" ht="52" customHeight="1" s="173" thickBot="1">
      <c r="A91" s="93" t="inlineStr">
        <is>
          <t>Penerimaan dari pelepasan kepemilikan pada entitas asosiasi</t>
        </is>
      </c>
      <c r="B91" s="93" t="n"/>
      <c r="C91" s="82" t="inlineStr"/>
      <c r="D91" s="82" t="inlineStr"/>
      <c r="E91" s="82" t="inlineStr"/>
      <c r="F91" s="82" t="inlineStr"/>
      <c r="G91" s="82" t="inlineStr"/>
      <c r="H91" s="82" t="inlineStr"/>
      <c r="I91" s="82" t="inlineStr"/>
      <c r="J91" s="82" t="inlineStr"/>
      <c r="K91" s="83" t="n"/>
      <c r="L91" s="84" t="n"/>
      <c r="M91" s="82" t="n"/>
      <c r="N91" s="82" t="n"/>
      <c r="O91" s="82" t="n"/>
      <c r="P91" s="82" t="n"/>
      <c r="Q91" s="82" t="n"/>
      <c r="R91" s="82" t="n"/>
      <c r="S91" s="82" t="n"/>
      <c r="T91" s="82" t="n"/>
      <c r="U91" s="83" t="n"/>
      <c r="V91" s="84" t="n"/>
      <c r="W91" s="82" t="n"/>
      <c r="X91" s="82" t="n"/>
      <c r="Y91" s="82" t="n"/>
      <c r="Z91" s="82" t="n"/>
      <c r="AA91" s="82" t="n"/>
      <c r="AB91" s="82" t="n"/>
      <c r="AC91" s="82" t="n"/>
      <c r="AD91" s="82" t="n"/>
      <c r="AE91" s="83" t="n"/>
      <c r="AF91" s="84" t="n"/>
      <c r="AG91" s="82" t="n"/>
      <c r="AH91" s="82" t="n"/>
      <c r="AI91" s="82" t="n"/>
      <c r="AJ91" s="82" t="n"/>
      <c r="AK91" s="82" t="n"/>
      <c r="AL91" s="82" t="n"/>
      <c r="AM91" s="82" t="n"/>
      <c r="AN91" s="82" t="n"/>
      <c r="AO91" s="83" t="n"/>
      <c r="AP91" s="84" t="n"/>
    </row>
    <row r="92" ht="35" customHeight="1" s="173" thickBot="1">
      <c r="A92" s="93" t="inlineStr">
        <is>
          <t>Penerimaan (pengeluaran) kas lainnya dari aktivitas investasi</t>
        </is>
      </c>
      <c r="B92" s="93" t="n"/>
      <c r="C92" s="82" t="inlineStr"/>
      <c r="D92" s="82" t="n">
        <v>11289.137</v>
      </c>
      <c r="E92" s="82" t="n">
        <v>-22.332</v>
      </c>
      <c r="F92" s="82" t="n">
        <v>-584.248</v>
      </c>
      <c r="G92" s="82" t="inlineStr"/>
      <c r="H92" s="82" t="inlineStr"/>
      <c r="I92" s="82" t="inlineStr"/>
      <c r="J92" s="82" t="inlineStr"/>
      <c r="K92" s="83" t="n"/>
      <c r="L92" s="84" t="n"/>
      <c r="M92" s="82" t="n"/>
      <c r="N92" s="82" t="n"/>
      <c r="O92" s="82" t="n"/>
      <c r="P92" s="82" t="n"/>
      <c r="Q92" s="82" t="n"/>
      <c r="R92" s="82" t="n"/>
      <c r="S92" s="82" t="n"/>
      <c r="T92" s="82" t="n"/>
      <c r="U92" s="83" t="n"/>
      <c r="V92" s="84" t="n"/>
      <c r="W92" s="82" t="n"/>
      <c r="X92" s="82" t="n"/>
      <c r="Y92" s="82" t="n"/>
      <c r="Z92" s="82" t="n"/>
      <c r="AA92" s="82" t="n"/>
      <c r="AB92" s="82" t="n"/>
      <c r="AC92" s="82" t="n"/>
      <c r="AD92" s="82" t="n"/>
      <c r="AE92" s="83" t="n"/>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-573.678</v>
      </c>
      <c r="D93" s="90" t="n">
        <v>11301.087</v>
      </c>
      <c r="E93" s="90" t="n">
        <v>-3805.233</v>
      </c>
      <c r="F93" s="90" t="n">
        <v>-7001.869</v>
      </c>
      <c r="G93" s="90" t="n">
        <v>3151.992</v>
      </c>
      <c r="H93" s="90" t="n">
        <v>394.01</v>
      </c>
      <c r="I93" s="90" t="n">
        <v>-16764.391</v>
      </c>
      <c r="J93" s="90" t="n">
        <v>2034.39</v>
      </c>
      <c r="K93" s="91" t="n"/>
      <c r="L93" s="92" t="n"/>
      <c r="M93" s="90" t="n"/>
      <c r="N93" s="90" t="n"/>
      <c r="O93" s="90" t="n"/>
      <c r="P93" s="90" t="n"/>
      <c r="Q93" s="90" t="n"/>
      <c r="R93" s="90" t="n"/>
      <c r="S93" s="90" t="n"/>
      <c r="T93" s="90" t="n"/>
      <c r="U93" s="91" t="n"/>
      <c r="V93" s="92" t="n"/>
      <c r="W93" s="90" t="n"/>
      <c r="X93" s="90" t="n"/>
      <c r="Y93" s="90" t="n"/>
      <c r="Z93" s="90" t="n"/>
      <c r="AA93" s="90" t="n"/>
      <c r="AB93" s="90" t="n"/>
      <c r="AC93" s="90" t="n"/>
      <c r="AD93" s="90" t="n"/>
      <c r="AE93" s="91" t="n"/>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idden="1" ht="35" customHeight="1" s="173" thickBot="1">
      <c r="A95" s="93" t="inlineStr">
        <is>
          <t>Kenaikan (penurunan) efek yang diterbitkan</t>
        </is>
      </c>
      <c r="B95" s="93" t="n"/>
      <c r="C95" s="82" t="inlineStr"/>
      <c r="D95" s="82" t="inlineStr"/>
      <c r="E95" s="82" t="inlineStr"/>
      <c r="F95" s="82" t="inlineStr"/>
      <c r="G95" s="82" t="inlineStr"/>
      <c r="H95" s="82" t="inlineStr"/>
      <c r="I95" s="82" t="inlineStr"/>
      <c r="J95" s="82" t="inlineStr"/>
      <c r="K95" s="83" t="n"/>
      <c r="L95" s="84" t="n"/>
      <c r="M95" s="82" t="n"/>
      <c r="N95" s="82" t="n"/>
      <c r="O95" s="82" t="n"/>
      <c r="P95" s="82" t="n"/>
      <c r="Q95" s="82" t="n"/>
      <c r="R95" s="82" t="n"/>
      <c r="S95" s="82" t="n"/>
      <c r="T95" s="82" t="n"/>
      <c r="U95" s="83" t="n"/>
      <c r="V95" s="84" t="n"/>
      <c r="W95" s="82" t="n"/>
      <c r="X95" s="82" t="n"/>
      <c r="Y95" s="82" t="n"/>
      <c r="Z95" s="82" t="n"/>
      <c r="AA95" s="82" t="n"/>
      <c r="AB95" s="82" t="n"/>
      <c r="AC95" s="82" t="n"/>
      <c r="AD95" s="82" t="n"/>
      <c r="AE95" s="83" t="n"/>
      <c r="AF95" s="84" t="n"/>
      <c r="AG95" s="82" t="n"/>
      <c r="AH95" s="82" t="n"/>
      <c r="AI95" s="82" t="n"/>
      <c r="AJ95" s="82" t="n"/>
      <c r="AK95" s="82" t="n"/>
      <c r="AL95" s="82" t="n"/>
      <c r="AM95" s="82" t="n"/>
      <c r="AN95" s="82" t="n"/>
      <c r="AO95" s="83" t="n"/>
      <c r="AP95" s="84" t="n"/>
    </row>
    <row r="96" hidden="1" ht="18" customHeight="1" s="173" thickBot="1">
      <c r="A96" s="93" t="inlineStr">
        <is>
          <t>Penerbitan sukuk mudharabah</t>
        </is>
      </c>
      <c r="B96" s="93" t="n"/>
      <c r="C96" s="82" t="inlineStr"/>
      <c r="D96" s="82" t="inlineStr"/>
      <c r="E96" s="82" t="inlineStr"/>
      <c r="F96" s="82" t="inlineStr"/>
      <c r="G96" s="82" t="inlineStr"/>
      <c r="H96" s="82" t="inlineStr"/>
      <c r="I96" s="82" t="inlineStr"/>
      <c r="J96" s="82" t="inlineStr"/>
      <c r="K96" s="83" t="n"/>
      <c r="L96" s="84" t="n"/>
      <c r="M96" s="82" t="n"/>
      <c r="N96" s="82" t="n"/>
      <c r="O96" s="82" t="n"/>
      <c r="P96" s="82" t="n"/>
      <c r="Q96" s="82" t="n"/>
      <c r="R96" s="82" t="n"/>
      <c r="S96" s="82" t="n"/>
      <c r="T96" s="82" t="n"/>
      <c r="U96" s="83" t="n"/>
      <c r="V96" s="84" t="n"/>
      <c r="W96" s="82" t="n"/>
      <c r="X96" s="82" t="n"/>
      <c r="Y96" s="82" t="n"/>
      <c r="Z96" s="82" t="n"/>
      <c r="AA96" s="82" t="n"/>
      <c r="AB96" s="82" t="n"/>
      <c r="AC96" s="82" t="n"/>
      <c r="AD96" s="82" t="n"/>
      <c r="AE96" s="83" t="n"/>
      <c r="AF96" s="84" t="n"/>
      <c r="AG96" s="82" t="n"/>
      <c r="AH96" s="82" t="n"/>
      <c r="AI96" s="82" t="n"/>
      <c r="AJ96" s="82" t="n"/>
      <c r="AK96" s="82" t="n"/>
      <c r="AL96" s="82" t="n"/>
      <c r="AM96" s="82" t="n"/>
      <c r="AN96" s="82" t="n"/>
      <c r="AO96" s="83" t="n"/>
      <c r="AP96" s="84" t="n"/>
    </row>
    <row r="97" hidden="1" ht="35" customHeight="1" s="173" thickBot="1">
      <c r="A97" s="93" t="inlineStr">
        <is>
          <t>Penempatan sertifikat investasi mudharabah</t>
        </is>
      </c>
      <c r="B97" s="93" t="n"/>
      <c r="C97" s="85" t="inlineStr"/>
      <c r="D97" s="85" t="inlineStr"/>
      <c r="E97" s="85" t="inlineStr"/>
      <c r="F97" s="85" t="inlineStr"/>
      <c r="G97" s="85" t="inlineStr"/>
      <c r="H97" s="85" t="inlineStr"/>
      <c r="I97" s="85" t="inlineStr"/>
      <c r="J97" s="85" t="inlineStr"/>
      <c r="K97" s="86" t="n"/>
      <c r="L97" s="87" t="n"/>
      <c r="M97" s="85" t="n"/>
      <c r="N97" s="85" t="n"/>
      <c r="O97" s="85" t="n"/>
      <c r="P97" s="85" t="n"/>
      <c r="Q97" s="85" t="n"/>
      <c r="R97" s="85" t="n"/>
      <c r="S97" s="85" t="n"/>
      <c r="T97" s="85" t="n"/>
      <c r="U97" s="86" t="n"/>
      <c r="V97" s="87" t="n"/>
      <c r="W97" s="85" t="n"/>
      <c r="X97" s="85" t="n"/>
      <c r="Y97" s="85" t="n"/>
      <c r="Z97" s="85" t="n"/>
      <c r="AA97" s="85" t="n"/>
      <c r="AB97" s="85" t="n"/>
      <c r="AC97" s="85" t="n"/>
      <c r="AD97" s="85" t="n"/>
      <c r="AE97" s="86" t="n"/>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inlineStr"/>
      <c r="F98" s="85" t="inlineStr"/>
      <c r="G98" s="85" t="inlineStr"/>
      <c r="H98" s="85" t="inlineStr"/>
      <c r="I98" s="85" t="inlineStr"/>
      <c r="J98" s="85" t="inlineStr"/>
      <c r="K98" s="86" t="n"/>
      <c r="L98" s="87" t="n"/>
      <c r="M98" s="85" t="n"/>
      <c r="N98" s="85" t="n"/>
      <c r="O98" s="85" t="n"/>
      <c r="P98" s="85" t="n"/>
      <c r="Q98" s="85" t="n"/>
      <c r="R98" s="85" t="n"/>
      <c r="S98" s="85" t="n"/>
      <c r="T98" s="85" t="n"/>
      <c r="U98" s="86" t="n"/>
      <c r="V98" s="87" t="n"/>
      <c r="W98" s="85" t="n"/>
      <c r="X98" s="85" t="n"/>
      <c r="Y98" s="85" t="n"/>
      <c r="Z98" s="85" t="n"/>
      <c r="AA98" s="85" t="n"/>
      <c r="AB98" s="85" t="n"/>
      <c r="AC98" s="85" t="n"/>
      <c r="AD98" s="85" t="n"/>
      <c r="AE98" s="86" t="n"/>
      <c r="AF98" s="87" t="n"/>
      <c r="AG98" s="85" t="n"/>
      <c r="AH98" s="85" t="n"/>
      <c r="AI98" s="85" t="n"/>
      <c r="AJ98" s="85" t="n"/>
      <c r="AK98" s="85" t="n"/>
      <c r="AL98" s="85" t="n"/>
      <c r="AM98" s="85" t="n"/>
      <c r="AN98" s="85" t="n"/>
      <c r="AO98" s="86" t="n"/>
      <c r="AP98" s="87" t="n"/>
    </row>
    <row r="99" ht="35" customHeight="1" s="173" thickBot="1">
      <c r="A99" s="93" t="inlineStr">
        <is>
          <t>Penerimaan pinjaman yang diterima</t>
        </is>
      </c>
      <c r="B99" s="93" t="n"/>
      <c r="C99" s="82" t="n">
        <v>10287.664</v>
      </c>
      <c r="D99" s="82" t="n">
        <v>172265.489</v>
      </c>
      <c r="E99" s="82" t="n">
        <v>29153.346</v>
      </c>
      <c r="F99" s="82" t="n">
        <v>8234.543</v>
      </c>
      <c r="G99" s="82" t="n">
        <v>16145.873</v>
      </c>
      <c r="H99" s="82" t="n">
        <v>27232.047</v>
      </c>
      <c r="I99" s="82" t="n">
        <v>14020.604</v>
      </c>
      <c r="J99" s="82" t="n">
        <v>13828.511</v>
      </c>
      <c r="K99" s="83" t="n"/>
      <c r="L99" s="84" t="n"/>
      <c r="M99" s="82" t="n"/>
      <c r="N99" s="82" t="n"/>
      <c r="O99" s="82" t="n"/>
      <c r="P99" s="82" t="n"/>
      <c r="Q99" s="82" t="n"/>
      <c r="R99" s="82" t="n"/>
      <c r="S99" s="82" t="n"/>
      <c r="T99" s="82" t="n"/>
      <c r="U99" s="83" t="n"/>
      <c r="V99" s="84" t="n"/>
      <c r="W99" s="82" t="n"/>
      <c r="X99" s="82" t="n"/>
      <c r="Y99" s="82" t="n"/>
      <c r="Z99" s="82" t="n"/>
      <c r="AA99" s="82" t="n"/>
      <c r="AB99" s="82" t="n"/>
      <c r="AC99" s="82" t="n"/>
      <c r="AD99" s="82" t="n"/>
      <c r="AE99" s="83" t="n"/>
      <c r="AF99" s="84" t="n"/>
      <c r="AG99" s="82" t="n"/>
      <c r="AH99" s="82" t="n"/>
      <c r="AI99" s="82" t="n"/>
      <c r="AJ99" s="82" t="n"/>
      <c r="AK99" s="82" t="n"/>
      <c r="AL99" s="82" t="n"/>
      <c r="AM99" s="82" t="n"/>
      <c r="AN99" s="82" t="n"/>
      <c r="AO99" s="83" t="n"/>
      <c r="AP99" s="84" t="n"/>
    </row>
    <row r="100" ht="35" customHeight="1" s="173" thickBot="1">
      <c r="A100" s="93" t="inlineStr">
        <is>
          <t>Pembayaran pinjaman yang diterima</t>
        </is>
      </c>
      <c r="B100" s="93" t="n"/>
      <c r="C100" s="85" t="n">
        <v>7072.315</v>
      </c>
      <c r="D100" s="85" t="n">
        <v>172817.491</v>
      </c>
      <c r="E100" s="85" t="n">
        <v>36129.922</v>
      </c>
      <c r="F100" s="85" t="n">
        <v>4542.242</v>
      </c>
      <c r="G100" s="85" t="n">
        <v>6002.777</v>
      </c>
      <c r="H100" s="85" t="n">
        <v>40171.851</v>
      </c>
      <c r="I100" s="85" t="n">
        <v>13100.624</v>
      </c>
      <c r="J100" s="85" t="n">
        <v>23058.827</v>
      </c>
      <c r="K100" s="86" t="n"/>
      <c r="L100" s="87" t="n"/>
      <c r="M100" s="85" t="n"/>
      <c r="N100" s="85" t="n"/>
      <c r="O100" s="85" t="n"/>
      <c r="P100" s="85" t="n"/>
      <c r="Q100" s="85" t="n"/>
      <c r="R100" s="85" t="n"/>
      <c r="S100" s="85" t="n"/>
      <c r="T100" s="85" t="n"/>
      <c r="U100" s="86" t="n"/>
      <c r="V100" s="87" t="n"/>
      <c r="W100" s="85" t="n"/>
      <c r="X100" s="85" t="n"/>
      <c r="Y100" s="85" t="n"/>
      <c r="Z100" s="85" t="n"/>
      <c r="AA100" s="85" t="n"/>
      <c r="AB100" s="85" t="n"/>
      <c r="AC100" s="85" t="n"/>
      <c r="AD100" s="85" t="n"/>
      <c r="AE100" s="86" t="n"/>
      <c r="AF100" s="87" t="n"/>
      <c r="AG100" s="85" t="n"/>
      <c r="AH100" s="85" t="n"/>
      <c r="AI100" s="85" t="n"/>
      <c r="AJ100" s="85" t="n"/>
      <c r="AK100" s="85" t="n"/>
      <c r="AL100" s="85" t="n"/>
      <c r="AM100" s="85" t="n"/>
      <c r="AN100" s="85" t="n"/>
      <c r="AO100" s="86" t="n"/>
      <c r="AP100" s="87" t="n"/>
    </row>
    <row r="101" hidden="1" ht="35" customHeight="1" s="173" thickBot="1">
      <c r="A101" s="93" t="inlineStr">
        <is>
          <t>Penerimaan pinjaman subordinasi</t>
        </is>
      </c>
      <c r="B101" s="93" t="n"/>
      <c r="C101" s="82" t="inlineStr"/>
      <c r="D101" s="82" t="inlineStr"/>
      <c r="E101" s="82" t="inlineStr"/>
      <c r="F101" s="82" t="inlineStr"/>
      <c r="G101" s="82" t="inlineStr"/>
      <c r="H101" s="82" t="inlineStr"/>
      <c r="I101" s="82" t="inlineStr"/>
      <c r="J101" s="82" t="inlineStr"/>
      <c r="K101" s="83" t="n"/>
      <c r="L101" s="84" t="n"/>
      <c r="M101" s="82" t="n"/>
      <c r="N101" s="82" t="n"/>
      <c r="O101" s="82" t="n"/>
      <c r="P101" s="82" t="n"/>
      <c r="Q101" s="82" t="n"/>
      <c r="R101" s="82" t="n"/>
      <c r="S101" s="82" t="n"/>
      <c r="T101" s="82" t="n"/>
      <c r="U101" s="83" t="n"/>
      <c r="V101" s="84" t="n"/>
      <c r="W101" s="82" t="n"/>
      <c r="X101" s="82" t="n"/>
      <c r="Y101" s="82" t="n"/>
      <c r="Z101" s="82" t="n"/>
      <c r="AA101" s="82" t="n"/>
      <c r="AB101" s="82" t="n"/>
      <c r="AC101" s="82" t="n"/>
      <c r="AD101" s="82" t="n"/>
      <c r="AE101" s="83" t="n"/>
      <c r="AF101" s="84" t="n"/>
      <c r="AG101" s="82" t="n"/>
      <c r="AH101" s="82" t="n"/>
      <c r="AI101" s="82" t="n"/>
      <c r="AJ101" s="82" t="n"/>
      <c r="AK101" s="82" t="n"/>
      <c r="AL101" s="82" t="n"/>
      <c r="AM101" s="82" t="n"/>
      <c r="AN101" s="82" t="n"/>
      <c r="AO101" s="83" t="n"/>
      <c r="AP101" s="84" t="n"/>
    </row>
    <row r="102" ht="35" customHeight="1" s="173" thickBot="1">
      <c r="A102" s="93" t="inlineStr">
        <is>
          <t>Pembayaran pinjaman subordinasi</t>
        </is>
      </c>
      <c r="B102" s="93" t="n"/>
      <c r="C102" s="85" t="inlineStr"/>
      <c r="D102" s="85" t="inlineStr"/>
      <c r="E102" s="85" t="inlineStr"/>
      <c r="F102" s="85" t="n">
        <v>3261.25</v>
      </c>
      <c r="G102" s="85" t="inlineStr"/>
      <c r="H102" s="85" t="inlineStr"/>
      <c r="I102" s="85" t="inlineStr"/>
      <c r="J102" s="85" t="inlineStr"/>
      <c r="K102" s="86" t="n"/>
      <c r="L102" s="87" t="n"/>
      <c r="M102" s="85" t="n"/>
      <c r="N102" s="85" t="n"/>
      <c r="O102" s="85" t="n"/>
      <c r="P102" s="85" t="n"/>
      <c r="Q102" s="85" t="n"/>
      <c r="R102" s="85" t="n"/>
      <c r="S102" s="85" t="n"/>
      <c r="T102" s="85" t="n"/>
      <c r="U102" s="86" t="n"/>
      <c r="V102" s="87" t="n"/>
      <c r="W102" s="85" t="n"/>
      <c r="X102" s="85" t="n"/>
      <c r="Y102" s="85" t="n"/>
      <c r="Z102" s="85" t="n"/>
      <c r="AA102" s="85" t="n"/>
      <c r="AB102" s="85" t="n"/>
      <c r="AC102" s="85" t="n"/>
      <c r="AD102" s="85" t="n"/>
      <c r="AE102" s="86" t="n"/>
      <c r="AF102" s="87" t="n"/>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inlineStr"/>
      <c r="D103" s="85" t="inlineStr"/>
      <c r="E103" s="85" t="inlineStr"/>
      <c r="F103" s="85" t="inlineStr"/>
      <c r="G103" s="85" t="inlineStr"/>
      <c r="H103" s="85" t="inlineStr"/>
      <c r="I103" s="85" t="inlineStr"/>
      <c r="J103" s="85" t="inlineStr"/>
      <c r="K103" s="86" t="n"/>
      <c r="L103" s="87" t="n"/>
      <c r="M103" s="85" t="n"/>
      <c r="N103" s="85" t="n"/>
      <c r="O103" s="85" t="n"/>
      <c r="P103" s="85" t="n"/>
      <c r="Q103" s="85" t="n"/>
      <c r="R103" s="85" t="n"/>
      <c r="S103" s="85" t="n"/>
      <c r="T103" s="85" t="n"/>
      <c r="U103" s="86" t="n"/>
      <c r="V103" s="87" t="n"/>
      <c r="W103" s="85" t="n"/>
      <c r="X103" s="85" t="n"/>
      <c r="Y103" s="85" t="n"/>
      <c r="Z103" s="85" t="n"/>
      <c r="AA103" s="85" t="n"/>
      <c r="AB103" s="85" t="n"/>
      <c r="AC103" s="85" t="n"/>
      <c r="AD103" s="85" t="n"/>
      <c r="AE103" s="86" t="n"/>
      <c r="AF103" s="87" t="n"/>
      <c r="AG103" s="85" t="n"/>
      <c r="AH103" s="85" t="n"/>
      <c r="AI103" s="85" t="n"/>
      <c r="AJ103" s="85" t="n"/>
      <c r="AK103" s="85" t="n"/>
      <c r="AL103" s="85" t="n"/>
      <c r="AM103" s="85" t="n"/>
      <c r="AN103" s="85" t="n"/>
      <c r="AO103" s="86" t="n"/>
      <c r="AP103" s="87" t="n"/>
    </row>
    <row r="104" ht="35" customHeight="1" s="173" thickBot="1">
      <c r="A104" s="93" t="inlineStr">
        <is>
          <t>Penerimaan dari penerbitan obligasi</t>
        </is>
      </c>
      <c r="B104" s="93" t="n"/>
      <c r="C104" s="82" t="inlineStr"/>
      <c r="D104" s="82" t="n">
        <v>1000</v>
      </c>
      <c r="E104" s="82" t="inlineStr"/>
      <c r="F104" s="82" t="inlineStr"/>
      <c r="G104" s="82" t="inlineStr"/>
      <c r="H104" s="82" t="inlineStr"/>
      <c r="I104" s="82" t="n">
        <v>2451.475</v>
      </c>
      <c r="J104" s="82" t="n">
        <v>4116.05</v>
      </c>
      <c r="K104" s="83" t="n"/>
      <c r="L104" s="84" t="n"/>
      <c r="M104" s="82" t="n"/>
      <c r="N104" s="82" t="n"/>
      <c r="O104" s="82" t="n"/>
      <c r="P104" s="82" t="n"/>
      <c r="Q104" s="82" t="n"/>
      <c r="R104" s="82" t="n"/>
      <c r="S104" s="82" t="n"/>
      <c r="T104" s="82" t="n"/>
      <c r="U104" s="83" t="n"/>
      <c r="V104" s="84" t="n"/>
      <c r="W104" s="82" t="n"/>
      <c r="X104" s="82" t="n"/>
      <c r="Y104" s="82" t="n"/>
      <c r="Z104" s="82" t="n"/>
      <c r="AA104" s="82" t="n"/>
      <c r="AB104" s="82" t="n"/>
      <c r="AC104" s="82" t="n"/>
      <c r="AD104" s="82" t="n"/>
      <c r="AE104" s="83" t="n"/>
      <c r="AF104" s="84" t="n"/>
      <c r="AG104" s="82" t="n"/>
      <c r="AH104" s="82" t="n"/>
      <c r="AI104" s="82" t="n"/>
      <c r="AJ104" s="82" t="n"/>
      <c r="AK104" s="82" t="n"/>
      <c r="AL104" s="82" t="n"/>
      <c r="AM104" s="82" t="n"/>
      <c r="AN104" s="82" t="n"/>
      <c r="AO104" s="83" t="n"/>
      <c r="AP104" s="84" t="n"/>
    </row>
    <row r="105" ht="18" customHeight="1" s="173" thickBot="1">
      <c r="A105" s="93" t="inlineStr">
        <is>
          <t>Pembayaran utang obligasi</t>
        </is>
      </c>
      <c r="B105" s="93" t="n"/>
      <c r="C105" s="85" t="n">
        <v>1350</v>
      </c>
      <c r="D105" s="85" t="n">
        <v>300</v>
      </c>
      <c r="E105" s="85" t="n">
        <v>2197.583</v>
      </c>
      <c r="F105" s="85" t="inlineStr"/>
      <c r="G105" s="85" t="n">
        <v>799</v>
      </c>
      <c r="H105" s="85" t="inlineStr"/>
      <c r="I105" s="85" t="n">
        <v>681</v>
      </c>
      <c r="J105" s="85" t="n">
        <v>255.27</v>
      </c>
      <c r="K105" s="86" t="n"/>
      <c r="L105" s="87" t="n"/>
      <c r="M105" s="85" t="n"/>
      <c r="N105" s="85" t="n"/>
      <c r="O105" s="85" t="n"/>
      <c r="P105" s="85" t="n"/>
      <c r="Q105" s="85" t="n"/>
      <c r="R105" s="85" t="n"/>
      <c r="S105" s="85" t="n"/>
      <c r="T105" s="85" t="n"/>
      <c r="U105" s="86" t="n"/>
      <c r="V105" s="87" t="n"/>
      <c r="W105" s="85" t="n"/>
      <c r="X105" s="85" t="n"/>
      <c r="Y105" s="85" t="n"/>
      <c r="Z105" s="85" t="n"/>
      <c r="AA105" s="85" t="n"/>
      <c r="AB105" s="85" t="n"/>
      <c r="AC105" s="85" t="n"/>
      <c r="AD105" s="85" t="n"/>
      <c r="AE105" s="86" t="n"/>
      <c r="AF105" s="87" t="n"/>
      <c r="AG105" s="85" t="n"/>
      <c r="AH105" s="85" t="n"/>
      <c r="AI105" s="85" t="n"/>
      <c r="AJ105" s="85" t="n"/>
      <c r="AK105" s="85" t="n"/>
      <c r="AL105" s="85" t="n"/>
      <c r="AM105" s="85" t="n"/>
      <c r="AN105" s="85" t="n"/>
      <c r="AO105" s="86" t="n"/>
      <c r="AP105" s="87" t="n"/>
    </row>
    <row r="106" ht="35" customHeight="1" s="173" thickBot="1">
      <c r="A106" s="93" t="inlineStr">
        <is>
          <t>Pembayaran biaya emisi penerbitan obligasi</t>
        </is>
      </c>
      <c r="B106" s="93" t="n"/>
      <c r="C106" s="85" t="inlineStr"/>
      <c r="D106" s="85" t="n">
        <v>9.992000000000001</v>
      </c>
      <c r="E106" s="85" t="inlineStr"/>
      <c r="F106" s="85" t="inlineStr"/>
      <c r="G106" s="85" t="inlineStr"/>
      <c r="H106" s="85" t="inlineStr"/>
      <c r="I106" s="85" t="n">
        <v>10.797</v>
      </c>
      <c r="J106" s="85" t="n">
        <v>10.097</v>
      </c>
      <c r="K106" s="86" t="n"/>
      <c r="L106" s="87" t="n"/>
      <c r="M106" s="85" t="n"/>
      <c r="N106" s="85" t="n"/>
      <c r="O106" s="85" t="n"/>
      <c r="P106" s="85" t="n"/>
      <c r="Q106" s="85" t="n"/>
      <c r="R106" s="85" t="n"/>
      <c r="S106" s="85" t="n"/>
      <c r="T106" s="85" t="n"/>
      <c r="U106" s="86" t="n"/>
      <c r="V106" s="87" t="n"/>
      <c r="W106" s="85" t="n"/>
      <c r="X106" s="85" t="n"/>
      <c r="Y106" s="85" t="n"/>
      <c r="Z106" s="85" t="n"/>
      <c r="AA106" s="85" t="n"/>
      <c r="AB106" s="85" t="n"/>
      <c r="AC106" s="85" t="n"/>
      <c r="AD106" s="85" t="n"/>
      <c r="AE106" s="86" t="n"/>
      <c r="AF106" s="87" t="n"/>
      <c r="AG106" s="85" t="n"/>
      <c r="AH106" s="85" t="n"/>
      <c r="AI106" s="85" t="n"/>
      <c r="AJ106" s="85" t="n"/>
      <c r="AK106" s="85" t="n"/>
      <c r="AL106" s="85" t="n"/>
      <c r="AM106" s="85" t="n"/>
      <c r="AN106" s="85" t="n"/>
      <c r="AO106" s="86" t="n"/>
      <c r="AP106" s="87" t="n"/>
    </row>
    <row r="107" hidden="1" ht="35" customHeight="1" s="173" thickBot="1">
      <c r="A107" s="93" t="inlineStr">
        <is>
          <t>Obligasi subordinasi yang diterbitkan</t>
        </is>
      </c>
      <c r="B107" s="93" t="n"/>
      <c r="C107" s="82" t="inlineStr"/>
      <c r="D107" s="82" t="inlineStr"/>
      <c r="E107" s="82" t="inlineStr"/>
      <c r="F107" s="82" t="inlineStr"/>
      <c r="G107" s="82" t="inlineStr"/>
      <c r="H107" s="82" t="inlineStr"/>
      <c r="I107" s="82" t="inlineStr"/>
      <c r="J107" s="82" t="inlineStr"/>
      <c r="K107" s="83" t="n"/>
      <c r="L107" s="84" t="n"/>
      <c r="M107" s="82" t="n"/>
      <c r="N107" s="82" t="n"/>
      <c r="O107" s="82" t="n"/>
      <c r="P107" s="82" t="n"/>
      <c r="Q107" s="82" t="n"/>
      <c r="R107" s="82" t="n"/>
      <c r="S107" s="82" t="n"/>
      <c r="T107" s="82" t="n"/>
      <c r="U107" s="83" t="n"/>
      <c r="V107" s="84" t="n"/>
      <c r="W107" s="82" t="n"/>
      <c r="X107" s="82" t="n"/>
      <c r="Y107" s="82" t="n"/>
      <c r="Z107" s="82" t="n"/>
      <c r="AA107" s="82" t="n"/>
      <c r="AB107" s="82" t="n"/>
      <c r="AC107" s="82" t="n"/>
      <c r="AD107" s="82" t="n"/>
      <c r="AE107" s="83" t="n"/>
      <c r="AF107" s="84" t="n"/>
      <c r="AG107" s="82" t="n"/>
      <c r="AH107" s="82" t="n"/>
      <c r="AI107" s="82" t="n"/>
      <c r="AJ107" s="82" t="n"/>
      <c r="AK107" s="82" t="n"/>
      <c r="AL107" s="82" t="n"/>
      <c r="AM107" s="82" t="n"/>
      <c r="AN107" s="82" t="n"/>
      <c r="AO107" s="83" t="n"/>
      <c r="AP107" s="84" t="n"/>
    </row>
    <row r="108" hidden="1" ht="18" customHeight="1" s="173" thickBot="1">
      <c r="A108" s="93" t="inlineStr">
        <is>
          <t>Pembayaran obligasi subordinasi</t>
        </is>
      </c>
      <c r="B108" s="93" t="n"/>
      <c r="C108" s="85" t="inlineStr"/>
      <c r="D108" s="85" t="inlineStr"/>
      <c r="E108" s="85" t="inlineStr"/>
      <c r="F108" s="85" t="inlineStr"/>
      <c r="G108" s="85" t="inlineStr"/>
      <c r="H108" s="85" t="inlineStr"/>
      <c r="I108" s="85" t="inlineStr"/>
      <c r="J108" s="85" t="inlineStr"/>
      <c r="K108" s="86" t="n"/>
      <c r="L108" s="87" t="n"/>
      <c r="M108" s="85" t="n"/>
      <c r="N108" s="85" t="n"/>
      <c r="O108" s="85" t="n"/>
      <c r="P108" s="85" t="n"/>
      <c r="Q108" s="85" t="n"/>
      <c r="R108" s="85" t="n"/>
      <c r="S108" s="85" t="n"/>
      <c r="T108" s="85" t="n"/>
      <c r="U108" s="86" t="n"/>
      <c r="V108" s="87" t="n"/>
      <c r="W108" s="85" t="n"/>
      <c r="X108" s="85" t="n"/>
      <c r="Y108" s="85" t="n"/>
      <c r="Z108" s="85" t="n"/>
      <c r="AA108" s="85" t="n"/>
      <c r="AB108" s="85" t="n"/>
      <c r="AC108" s="85" t="n"/>
      <c r="AD108" s="85" t="n"/>
      <c r="AE108" s="86" t="n"/>
      <c r="AF108" s="87" t="n"/>
      <c r="AG108" s="85" t="n"/>
      <c r="AH108" s="85" t="n"/>
      <c r="AI108" s="85" t="n"/>
      <c r="AJ108" s="85" t="n"/>
      <c r="AK108" s="85" t="n"/>
      <c r="AL108" s="85" t="n"/>
      <c r="AM108" s="85" t="n"/>
      <c r="AN108" s="85" t="n"/>
      <c r="AO108" s="86" t="n"/>
      <c r="AP108" s="87" t="n"/>
    </row>
    <row r="109" hidden="1" ht="35" customHeight="1" s="173" thickBot="1">
      <c r="A109" s="93" t="inlineStr">
        <is>
          <t>Biaya emisi obligasi subordinasi yang diterbitkan</t>
        </is>
      </c>
      <c r="B109" s="93" t="n"/>
      <c r="C109" s="85" t="inlineStr"/>
      <c r="D109" s="85" t="inlineStr"/>
      <c r="E109" s="85" t="inlineStr"/>
      <c r="F109" s="85" t="inlineStr"/>
      <c r="G109" s="85" t="inlineStr"/>
      <c r="H109" s="85" t="inlineStr"/>
      <c r="I109" s="85" t="inlineStr"/>
      <c r="J109" s="85" t="inlineStr"/>
      <c r="K109" s="86" t="n"/>
      <c r="L109" s="87" t="n"/>
      <c r="M109" s="85" t="n"/>
      <c r="N109" s="85" t="n"/>
      <c r="O109" s="85" t="n"/>
      <c r="P109" s="85" t="n"/>
      <c r="Q109" s="85" t="n"/>
      <c r="R109" s="85" t="n"/>
      <c r="S109" s="85" t="n"/>
      <c r="T109" s="85" t="n"/>
      <c r="U109" s="86" t="n"/>
      <c r="V109" s="87" t="n"/>
      <c r="W109" s="85" t="n"/>
      <c r="X109" s="85" t="n"/>
      <c r="Y109" s="85" t="n"/>
      <c r="Z109" s="85" t="n"/>
      <c r="AA109" s="85" t="n"/>
      <c r="AB109" s="85" t="n"/>
      <c r="AC109" s="85" t="n"/>
      <c r="AD109" s="85" t="n"/>
      <c r="AE109" s="86" t="n"/>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n">
        <v/>
      </c>
      <c r="E110" s="82" t="n">
        <v/>
      </c>
      <c r="F110" s="82" t="inlineStr"/>
      <c r="G110" s="82" t="inlineStr"/>
      <c r="H110" s="82" t="inlineStr"/>
      <c r="I110" s="82" t="inlineStr"/>
      <c r="J110" s="82" t="inlineStr"/>
      <c r="K110" s="83" t="n"/>
      <c r="L110" s="84" t="n"/>
      <c r="M110" s="82" t="n"/>
      <c r="N110" s="82" t="n"/>
      <c r="O110" s="82" t="n"/>
      <c r="P110" s="82" t="n"/>
      <c r="Q110" s="82" t="n"/>
      <c r="R110" s="82" t="n"/>
      <c r="S110" s="82" t="n"/>
      <c r="T110" s="82" t="n"/>
      <c r="U110" s="83" t="n"/>
      <c r="V110" s="84" t="n"/>
      <c r="W110" s="82" t="n"/>
      <c r="X110" s="82" t="n"/>
      <c r="Y110" s="82" t="n"/>
      <c r="Z110" s="82" t="n"/>
      <c r="AA110" s="82" t="n"/>
      <c r="AB110" s="82" t="n"/>
      <c r="AC110" s="82" t="n"/>
      <c r="AD110" s="82" t="n"/>
      <c r="AE110" s="83" t="n"/>
      <c r="AF110" s="84" t="n"/>
      <c r="AG110" s="82" t="n"/>
      <c r="AH110" s="82" t="n"/>
      <c r="AI110" s="82" t="n"/>
      <c r="AJ110" s="82" t="n"/>
      <c r="AK110" s="82" t="n"/>
      <c r="AL110" s="82" t="n"/>
      <c r="AM110" s="82" t="n"/>
      <c r="AN110" s="82" t="n"/>
      <c r="AO110" s="83" t="n"/>
      <c r="AP110" s="84" t="n"/>
    </row>
    <row r="111" hidden="1" ht="35" customHeight="1" s="173" thickBot="1">
      <c r="A111" s="93" t="inlineStr">
        <is>
          <t>Pembayaran dari surat utang jangka menengah</t>
        </is>
      </c>
      <c r="B111" s="93" t="n"/>
      <c r="C111" s="85" t="n">
        <v/>
      </c>
      <c r="D111" s="85" t="n">
        <v/>
      </c>
      <c r="E111" s="85" t="n">
        <v/>
      </c>
      <c r="F111" s="85" t="inlineStr"/>
      <c r="G111" s="85" t="inlineStr"/>
      <c r="H111" s="85" t="inlineStr"/>
      <c r="I111" s="85" t="inlineStr"/>
      <c r="J111" s="85" t="inlineStr"/>
      <c r="K111" s="86" t="n"/>
      <c r="L111" s="87" t="n"/>
      <c r="M111" s="85" t="n"/>
      <c r="N111" s="85" t="n"/>
      <c r="O111" s="85" t="n"/>
      <c r="P111" s="85" t="n"/>
      <c r="Q111" s="85" t="n"/>
      <c r="R111" s="85" t="n"/>
      <c r="S111" s="85" t="n"/>
      <c r="T111" s="85" t="n"/>
      <c r="U111" s="86" t="n"/>
      <c r="V111" s="87" t="n"/>
      <c r="W111" s="85" t="n"/>
      <c r="X111" s="85" t="n"/>
      <c r="Y111" s="85" t="n"/>
      <c r="Z111" s="85" t="n"/>
      <c r="AA111" s="85" t="n"/>
      <c r="AB111" s="85" t="n"/>
      <c r="AC111" s="85" t="n"/>
      <c r="AD111" s="85" t="n"/>
      <c r="AE111" s="86" t="n"/>
      <c r="AF111" s="87" t="n"/>
      <c r="AG111" s="85" t="n"/>
      <c r="AH111" s="85" t="n"/>
      <c r="AI111" s="85" t="n"/>
      <c r="AJ111" s="85" t="n"/>
      <c r="AK111" s="85" t="n"/>
      <c r="AL111" s="85" t="n"/>
      <c r="AM111" s="85" t="n"/>
      <c r="AN111" s="85" t="n"/>
      <c r="AO111" s="86" t="n"/>
      <c r="AP111" s="87" t="n"/>
    </row>
    <row r="112" ht="35" customHeight="1" s="173" thickBot="1">
      <c r="A112" s="93" t="inlineStr">
        <is>
          <t>Penerimaan dari penerbitan saham baru</t>
        </is>
      </c>
      <c r="B112" s="93" t="n"/>
      <c r="C112" s="82" t="n">
        <v>29.728</v>
      </c>
      <c r="D112" s="82" t="n">
        <v>1.141</v>
      </c>
      <c r="E112" s="82" t="n">
        <v>0.008</v>
      </c>
      <c r="F112" s="82" t="inlineStr"/>
      <c r="G112" s="82" t="inlineStr"/>
      <c r="H112" s="82" t="inlineStr"/>
      <c r="I112" s="82" t="n">
        <v>6731.742</v>
      </c>
      <c r="J112" s="82" t="n">
        <v>0</v>
      </c>
      <c r="K112" s="83" t="n"/>
      <c r="L112" s="84" t="n"/>
      <c r="M112" s="82" t="n"/>
      <c r="N112" s="82" t="n"/>
      <c r="O112" s="82" t="n"/>
      <c r="P112" s="82" t="n"/>
      <c r="Q112" s="82" t="n"/>
      <c r="R112" s="82" t="n"/>
      <c r="S112" s="82" t="n"/>
      <c r="T112" s="82" t="n"/>
      <c r="U112" s="83" t="n"/>
      <c r="V112" s="84" t="n"/>
      <c r="W112" s="82" t="n"/>
      <c r="X112" s="82" t="n"/>
      <c r="Y112" s="82" t="n"/>
      <c r="Z112" s="82" t="n"/>
      <c r="AA112" s="82" t="n"/>
      <c r="AB112" s="82" t="n"/>
      <c r="AC112" s="82" t="n"/>
      <c r="AD112" s="82" t="n"/>
      <c r="AE112" s="83" t="n"/>
      <c r="AF112" s="84" t="n"/>
      <c r="AG112" s="82" t="n"/>
      <c r="AH112" s="82" t="n"/>
      <c r="AI112" s="82" t="n"/>
      <c r="AJ112" s="82" t="n"/>
      <c r="AK112" s="82" t="n"/>
      <c r="AL112" s="82" t="n"/>
      <c r="AM112" s="82" t="n"/>
      <c r="AN112" s="82" t="n"/>
      <c r="AO112" s="83" t="n"/>
      <c r="AP112" s="84" t="n"/>
    </row>
    <row r="113" ht="18" customHeight="1" s="173" thickBot="1">
      <c r="A113" s="93" t="inlineStr">
        <is>
          <t>Pembayaran biaya emisi saham</t>
        </is>
      </c>
      <c r="B113" s="93" t="n"/>
      <c r="C113" s="85" t="inlineStr"/>
      <c r="D113" s="85" t="inlineStr"/>
      <c r="E113" s="85" t="inlineStr"/>
      <c r="F113" s="85" t="inlineStr"/>
      <c r="G113" s="85" t="inlineStr"/>
      <c r="H113" s="85" t="inlineStr"/>
      <c r="I113" s="85" t="n">
        <v>28.898</v>
      </c>
      <c r="J113" s="85" t="n">
        <v>0</v>
      </c>
      <c r="K113" s="86" t="n"/>
      <c r="L113" s="87" t="n"/>
      <c r="M113" s="85" t="n"/>
      <c r="N113" s="85" t="n"/>
      <c r="O113" s="85" t="n"/>
      <c r="P113" s="85" t="n"/>
      <c r="Q113" s="85" t="n"/>
      <c r="R113" s="85" t="n"/>
      <c r="S113" s="85" t="n"/>
      <c r="T113" s="85" t="n"/>
      <c r="U113" s="86" t="n"/>
      <c r="V113" s="87" t="n"/>
      <c r="W113" s="85" t="n"/>
      <c r="X113" s="85" t="n"/>
      <c r="Y113" s="85" t="n"/>
      <c r="Z113" s="85" t="n"/>
      <c r="AA113" s="85" t="n"/>
      <c r="AB113" s="85" t="n"/>
      <c r="AC113" s="85" t="n"/>
      <c r="AD113" s="85" t="n"/>
      <c r="AE113" s="86" t="n"/>
      <c r="AF113" s="87" t="n"/>
      <c r="AG113" s="85" t="n"/>
      <c r="AH113" s="85" t="n"/>
      <c r="AI113" s="85" t="n"/>
      <c r="AJ113" s="85" t="n"/>
      <c r="AK113" s="85" t="n"/>
      <c r="AL113" s="85" t="n"/>
      <c r="AM113" s="85" t="n"/>
      <c r="AN113" s="85" t="n"/>
      <c r="AO113" s="86" t="n"/>
      <c r="AP113" s="87" t="n"/>
    </row>
    <row r="114" hidden="1" ht="18" customHeight="1" s="173" thickBot="1">
      <c r="A114" s="93" t="inlineStr">
        <is>
          <t>Penerimaan setoran modal</t>
        </is>
      </c>
      <c r="B114" s="93" t="n"/>
      <c r="C114" s="82" t="inlineStr"/>
      <c r="D114" s="82" t="inlineStr"/>
      <c r="E114" s="82" t="inlineStr"/>
      <c r="F114" s="82" t="inlineStr"/>
      <c r="G114" s="82" t="inlineStr"/>
      <c r="H114" s="82" t="inlineStr"/>
      <c r="I114" s="82" t="inlineStr"/>
      <c r="J114" s="82" t="inlineStr"/>
      <c r="K114" s="83" t="n"/>
      <c r="L114" s="84" t="n"/>
      <c r="M114" s="82" t="n"/>
      <c r="N114" s="82" t="n"/>
      <c r="O114" s="82" t="n"/>
      <c r="P114" s="82" t="n"/>
      <c r="Q114" s="82" t="n"/>
      <c r="R114" s="82" t="n"/>
      <c r="S114" s="82" t="n"/>
      <c r="T114" s="82" t="n"/>
      <c r="U114" s="83" t="n"/>
      <c r="V114" s="84" t="n"/>
      <c r="W114" s="82" t="n"/>
      <c r="X114" s="82" t="n"/>
      <c r="Y114" s="82" t="n"/>
      <c r="Z114" s="82" t="n"/>
      <c r="AA114" s="82" t="n"/>
      <c r="AB114" s="82" t="n"/>
      <c r="AC114" s="82" t="n"/>
      <c r="AD114" s="82" t="n"/>
      <c r="AE114" s="83" t="n"/>
      <c r="AF114" s="84" t="n"/>
      <c r="AG114" s="82" t="n"/>
      <c r="AH114" s="82" t="n"/>
      <c r="AI114" s="82" t="n"/>
      <c r="AJ114" s="82" t="n"/>
      <c r="AK114" s="82" t="n"/>
      <c r="AL114" s="82" t="n"/>
      <c r="AM114" s="82" t="n"/>
      <c r="AN114" s="82" t="n"/>
      <c r="AO114" s="83" t="n"/>
      <c r="AP114" s="84" t="n"/>
    </row>
    <row r="115" hidden="1" ht="35" customHeight="1" s="173" thickBot="1">
      <c r="A115" s="93" t="inlineStr">
        <is>
          <t>Penerimaan dari penambahan kepemilikan dari non-pengendali</t>
        </is>
      </c>
      <c r="B115" s="93" t="n"/>
      <c r="C115" s="82" t="n">
        <v/>
      </c>
      <c r="D115" s="82" t="n">
        <v/>
      </c>
      <c r="E115" s="82" t="n">
        <v/>
      </c>
      <c r="F115" s="82" t="inlineStr"/>
      <c r="G115" s="82" t="inlineStr"/>
      <c r="H115" s="82" t="inlineStr"/>
      <c r="I115" s="82" t="inlineStr"/>
      <c r="J115" s="82" t="inlineStr"/>
      <c r="K115" s="83" t="n"/>
      <c r="L115" s="84" t="n"/>
      <c r="M115" s="82" t="n"/>
      <c r="N115" s="82" t="n"/>
      <c r="O115" s="82" t="n"/>
      <c r="P115" s="82" t="n"/>
      <c r="Q115" s="82" t="n"/>
      <c r="R115" s="82" t="n"/>
      <c r="S115" s="82" t="n"/>
      <c r="T115" s="82" t="n"/>
      <c r="U115" s="83" t="n"/>
      <c r="V115" s="84" t="n"/>
      <c r="W115" s="82" t="n"/>
      <c r="X115" s="82" t="n"/>
      <c r="Y115" s="82" t="n"/>
      <c r="Z115" s="82" t="n"/>
      <c r="AA115" s="82" t="n"/>
      <c r="AB115" s="82" t="n"/>
      <c r="AC115" s="82" t="n"/>
      <c r="AD115" s="82" t="n"/>
      <c r="AE115" s="83" t="n"/>
      <c r="AF115" s="84" t="n"/>
      <c r="AG115" s="82" t="n"/>
      <c r="AH115" s="82" t="n"/>
      <c r="AI115" s="82" t="n"/>
      <c r="AJ115" s="82" t="n"/>
      <c r="AK115" s="82" t="n"/>
      <c r="AL115" s="82" t="n"/>
      <c r="AM115" s="82" t="n"/>
      <c r="AN115" s="82" t="n"/>
      <c r="AO115" s="83" t="n"/>
      <c r="AP115" s="84" t="n"/>
    </row>
    <row r="116" ht="35" customHeight="1" s="173" thickBot="1">
      <c r="A116" s="93" t="inlineStr">
        <is>
          <t>Penjualan (pembelian) dari saham tresuri</t>
        </is>
      </c>
      <c r="B116" s="93" t="n"/>
      <c r="C116" s="82" t="inlineStr"/>
      <c r="D116" s="82" t="inlineStr"/>
      <c r="E116" s="82" t="inlineStr"/>
      <c r="F116" s="82" t="inlineStr"/>
      <c r="G116" s="82" t="n">
        <v>1.768</v>
      </c>
      <c r="H116" s="82" t="n">
        <v>2.108</v>
      </c>
      <c r="I116" s="82" t="n">
        <v>1.218</v>
      </c>
      <c r="J116" s="82" t="n">
        <v>0.664</v>
      </c>
      <c r="K116" s="83" t="n"/>
      <c r="L116" s="84" t="n"/>
      <c r="M116" s="82" t="n"/>
      <c r="N116" s="82" t="n"/>
      <c r="O116" s="82" t="n"/>
      <c r="P116" s="82" t="n"/>
      <c r="Q116" s="82" t="n"/>
      <c r="R116" s="82" t="n"/>
      <c r="S116" s="82" t="n"/>
      <c r="T116" s="82" t="n"/>
      <c r="U116" s="83" t="n"/>
      <c r="V116" s="84" t="n"/>
      <c r="W116" s="82" t="n"/>
      <c r="X116" s="82" t="n"/>
      <c r="Y116" s="82" t="n"/>
      <c r="Z116" s="82" t="n"/>
      <c r="AA116" s="82" t="n"/>
      <c r="AB116" s="82" t="n"/>
      <c r="AC116" s="82" t="n"/>
      <c r="AD116" s="82" t="n"/>
      <c r="AE116" s="83" t="n"/>
      <c r="AF116" s="84" t="n"/>
      <c r="AG116" s="82" t="n"/>
      <c r="AH116" s="82" t="n"/>
      <c r="AI116" s="82" t="n"/>
      <c r="AJ116" s="82" t="n"/>
      <c r="AK116" s="82" t="n"/>
      <c r="AL116" s="82" t="n"/>
      <c r="AM116" s="82" t="n"/>
      <c r="AN116" s="82" t="n"/>
      <c r="AO116" s="83" t="n"/>
      <c r="AP116" s="84" t="n"/>
    </row>
    <row r="117" ht="35" customHeight="1" s="173" thickBot="1">
      <c r="A117" s="93" t="inlineStr">
        <is>
          <t>Penerimaan dari program opsi saham karyawan</t>
        </is>
      </c>
      <c r="B117" s="93" t="n"/>
      <c r="C117" s="82" t="inlineStr"/>
      <c r="D117" s="82" t="inlineStr"/>
      <c r="E117" s="82" t="inlineStr"/>
      <c r="F117" s="82" t="n">
        <v>0.457</v>
      </c>
      <c r="G117" s="82" t="inlineStr"/>
      <c r="H117" s="82" t="inlineStr"/>
      <c r="I117" s="82" t="inlineStr"/>
      <c r="J117" s="82" t="inlineStr"/>
      <c r="K117" s="83" t="n"/>
      <c r="L117" s="84" t="n"/>
      <c r="M117" s="82" t="n"/>
      <c r="N117" s="82" t="n"/>
      <c r="O117" s="82" t="n"/>
      <c r="P117" s="82" t="n"/>
      <c r="Q117" s="82" t="n"/>
      <c r="R117" s="82" t="n"/>
      <c r="S117" s="82" t="n"/>
      <c r="T117" s="82" t="n"/>
      <c r="U117" s="83" t="n"/>
      <c r="V117" s="84" t="n"/>
      <c r="W117" s="82" t="n"/>
      <c r="X117" s="82" t="n"/>
      <c r="Y117" s="82" t="n"/>
      <c r="Z117" s="82" t="n"/>
      <c r="AA117" s="82" t="n"/>
      <c r="AB117" s="82" t="n"/>
      <c r="AC117" s="82" t="n"/>
      <c r="AD117" s="82" t="n"/>
      <c r="AE117" s="83" t="n"/>
      <c r="AF117" s="84" t="n"/>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inlineStr"/>
      <c r="D118" s="82" t="inlineStr"/>
      <c r="E118" s="82" t="inlineStr"/>
      <c r="F118" s="82" t="inlineStr"/>
      <c r="G118" s="82" t="inlineStr"/>
      <c r="H118" s="82" t="inlineStr"/>
      <c r="I118" s="82" t="inlineStr"/>
      <c r="J118" s="82" t="inlineStr"/>
      <c r="K118" s="83" t="n"/>
      <c r="L118" s="84" t="n"/>
      <c r="M118" s="82" t="n"/>
      <c r="N118" s="82" t="n"/>
      <c r="O118" s="82" t="n"/>
      <c r="P118" s="82" t="n"/>
      <c r="Q118" s="82" t="n"/>
      <c r="R118" s="82" t="n"/>
      <c r="S118" s="82" t="n"/>
      <c r="T118" s="82" t="n"/>
      <c r="U118" s="83" t="n"/>
      <c r="V118" s="84" t="n"/>
      <c r="W118" s="82" t="n"/>
      <c r="X118" s="82" t="n"/>
      <c r="Y118" s="82" t="n"/>
      <c r="Z118" s="82" t="n"/>
      <c r="AA118" s="82" t="n"/>
      <c r="AB118" s="82" t="n"/>
      <c r="AC118" s="82" t="n"/>
      <c r="AD118" s="82" t="n"/>
      <c r="AE118" s="83" t="n"/>
      <c r="AF118" s="84" t="n"/>
      <c r="AG118" s="82" t="n"/>
      <c r="AH118" s="82" t="n"/>
      <c r="AI118" s="82" t="n"/>
      <c r="AJ118" s="82" t="n"/>
      <c r="AK118" s="82" t="n"/>
      <c r="AL118" s="82" t="n"/>
      <c r="AM118" s="82" t="n"/>
      <c r="AN118" s="82" t="n"/>
      <c r="AO118" s="83" t="n"/>
      <c r="AP118" s="84" t="n"/>
    </row>
    <row r="119" ht="35" customHeight="1" s="173" thickBot="1">
      <c r="A119" s="93" t="inlineStr">
        <is>
          <t>Pembayaran dividen dari aktivitas pendanaan</t>
        </is>
      </c>
      <c r="B119" s="93" t="n"/>
      <c r="C119" s="85" t="n">
        <v>574.509</v>
      </c>
      <c r="D119" s="85" t="inlineStr"/>
      <c r="E119" s="85" t="n">
        <v>103.887</v>
      </c>
      <c r="F119" s="85" t="n">
        <v>76.197</v>
      </c>
      <c r="G119" s="85" t="n">
        <v>142.633</v>
      </c>
      <c r="H119" s="85" t="n">
        <v>832.86</v>
      </c>
      <c r="I119" s="85" t="n">
        <v>683.958</v>
      </c>
      <c r="J119" s="85" t="n">
        <v>811.1900000000001</v>
      </c>
      <c r="K119" s="86" t="n"/>
      <c r="L119" s="87" t="n"/>
      <c r="M119" s="85" t="n"/>
      <c r="N119" s="85" t="n"/>
      <c r="O119" s="85" t="n"/>
      <c r="P119" s="85" t="n"/>
      <c r="Q119" s="85" t="n"/>
      <c r="R119" s="85" t="n"/>
      <c r="S119" s="85" t="n"/>
      <c r="T119" s="85" t="n"/>
      <c r="U119" s="86" t="n"/>
      <c r="V119" s="87" t="n"/>
      <c r="W119" s="85" t="n"/>
      <c r="X119" s="85" t="n"/>
      <c r="Y119" s="85" t="n"/>
      <c r="Z119" s="85" t="n"/>
      <c r="AA119" s="85" t="n"/>
      <c r="AB119" s="85" t="n"/>
      <c r="AC119" s="85" t="n"/>
      <c r="AD119" s="85" t="n"/>
      <c r="AE119" s="86" t="n"/>
      <c r="AF119" s="87" t="n"/>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n">
        <v>184.975</v>
      </c>
      <c r="D120" s="82" t="n">
        <v>-9.763</v>
      </c>
      <c r="E120" s="82" t="n">
        <v>-184.016</v>
      </c>
      <c r="F120" s="82" t="n">
        <v>-132.261</v>
      </c>
      <c r="G120" s="82" t="n">
        <v>-146.455</v>
      </c>
      <c r="H120" s="82" t="n">
        <v>-116.558</v>
      </c>
      <c r="I120" s="82" t="n">
        <v>-74.88500000000001</v>
      </c>
      <c r="J120" s="82" t="n">
        <v>-77.217</v>
      </c>
      <c r="K120" s="83" t="n"/>
      <c r="L120" s="84" t="n"/>
      <c r="M120" s="82" t="n"/>
      <c r="N120" s="82" t="n"/>
      <c r="O120" s="82" t="n"/>
      <c r="P120" s="82" t="n"/>
      <c r="Q120" s="82" t="n"/>
      <c r="R120" s="82" t="n"/>
      <c r="S120" s="82" t="n"/>
      <c r="T120" s="82" t="n"/>
      <c r="U120" s="83" t="n"/>
      <c r="V120" s="84" t="n"/>
      <c r="W120" s="82" t="n"/>
      <c r="X120" s="82" t="n"/>
      <c r="Y120" s="82" t="n"/>
      <c r="Z120" s="82" t="n"/>
      <c r="AA120" s="82" t="n"/>
      <c r="AB120" s="82" t="n"/>
      <c r="AC120" s="82" t="n"/>
      <c r="AD120" s="82" t="n"/>
      <c r="AE120" s="83" t="n"/>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n">
        <v>1505.543</v>
      </c>
      <c r="D121" s="90" t="n">
        <v>122.307</v>
      </c>
      <c r="E121" s="90" t="n">
        <v>-9462.054</v>
      </c>
      <c r="F121" s="90" t="n">
        <v>223.345</v>
      </c>
      <c r="G121" s="90" t="n">
        <v>9056.776</v>
      </c>
      <c r="H121" s="90" t="n">
        <v>-13887.114</v>
      </c>
      <c r="I121" s="90" t="n">
        <v>8624.877</v>
      </c>
      <c r="J121" s="90" t="n">
        <v>-6267.376</v>
      </c>
      <c r="K121" s="91" t="n"/>
      <c r="L121" s="92" t="n"/>
      <c r="M121" s="90" t="n"/>
      <c r="N121" s="90" t="n"/>
      <c r="O121" s="90" t="n"/>
      <c r="P121" s="90" t="n"/>
      <c r="Q121" s="90" t="n"/>
      <c r="R121" s="90" t="n"/>
      <c r="S121" s="90" t="n"/>
      <c r="T121" s="90" t="n"/>
      <c r="U121" s="91" t="n"/>
      <c r="V121" s="92" t="n"/>
      <c r="W121" s="90" t="n"/>
      <c r="X121" s="90" t="n"/>
      <c r="Y121" s="90" t="n"/>
      <c r="Z121" s="90" t="n"/>
      <c r="AA121" s="90" t="n"/>
      <c r="AB121" s="90" t="n"/>
      <c r="AC121" s="90" t="n"/>
      <c r="AD121" s="90" t="n"/>
      <c r="AE121" s="91" t="n"/>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5517.672</v>
      </c>
      <c r="D122" s="90" t="n">
        <v>-547.526</v>
      </c>
      <c r="E122" s="90" t="n">
        <v>5396.534</v>
      </c>
      <c r="F122" s="90" t="n">
        <v>6371.931</v>
      </c>
      <c r="G122" s="90" t="n">
        <v>7792.7</v>
      </c>
      <c r="H122" s="90" t="n">
        <v>-15890.301</v>
      </c>
      <c r="I122" s="90" t="n">
        <v>2690.255</v>
      </c>
      <c r="J122" s="90" t="n">
        <v>649.25</v>
      </c>
      <c r="K122" s="91" t="n"/>
      <c r="L122" s="92" t="n"/>
      <c r="M122" s="90" t="n"/>
      <c r="N122" s="90" t="n"/>
      <c r="O122" s="90" t="n"/>
      <c r="P122" s="90" t="n"/>
      <c r="Q122" s="90" t="n"/>
      <c r="R122" s="90" t="n"/>
      <c r="S122" s="90" t="n"/>
      <c r="T122" s="90" t="n"/>
      <c r="U122" s="91" t="n"/>
      <c r="V122" s="92" t="n"/>
      <c r="W122" s="90" t="n"/>
      <c r="X122" s="90" t="n"/>
      <c r="Y122" s="90" t="n"/>
      <c r="Z122" s="90" t="n"/>
      <c r="AA122" s="90" t="n"/>
      <c r="AB122" s="90" t="n"/>
      <c r="AC122" s="90" t="n"/>
      <c r="AD122" s="90" t="n"/>
      <c r="AE122" s="91" t="n"/>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t="35" customHeight="1" s="173" thickBot="1">
      <c r="A124" s="94" t="inlineStr">
        <is>
          <t>Efek perubahan nilai kurs pada kas dan setara kas</t>
        </is>
      </c>
      <c r="B124" s="94" t="n"/>
      <c r="C124" s="82" t="n">
        <v>-10.878</v>
      </c>
      <c r="D124" s="82" t="n">
        <v>-35.026</v>
      </c>
      <c r="E124" s="82" t="n">
        <v>-10.562</v>
      </c>
      <c r="F124" s="82" t="n">
        <v>-17.885</v>
      </c>
      <c r="G124" s="82" t="n">
        <v>3.376</v>
      </c>
      <c r="H124" s="82" t="n">
        <v>-14.462</v>
      </c>
      <c r="I124" s="82" t="n">
        <v>4.759</v>
      </c>
      <c r="J124" s="82" t="n">
        <v>-4.454</v>
      </c>
      <c r="K124" s="83" t="n"/>
      <c r="L124" s="84" t="n"/>
      <c r="M124" s="82" t="n"/>
      <c r="N124" s="82" t="n"/>
      <c r="O124" s="82" t="n"/>
      <c r="P124" s="82" t="n"/>
      <c r="Q124" s="82" t="n"/>
      <c r="R124" s="82" t="n"/>
      <c r="S124" s="82" t="n"/>
      <c r="T124" s="82" t="n"/>
      <c r="U124" s="83" t="n"/>
      <c r="V124" s="84" t="n"/>
      <c r="W124" s="82" t="n"/>
      <c r="X124" s="82" t="n"/>
      <c r="Y124" s="82" t="n"/>
      <c r="Z124" s="82" t="n"/>
      <c r="AA124" s="82" t="n"/>
      <c r="AB124" s="82" t="n"/>
      <c r="AC124" s="82" t="n"/>
      <c r="AD124" s="82" t="n"/>
      <c r="AE124" s="83" t="n"/>
      <c r="AF124" s="84" t="n"/>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n">
        <v/>
      </c>
      <c r="E125" s="82" t="n">
        <v/>
      </c>
      <c r="F125" s="82" t="inlineStr"/>
      <c r="G125" s="82" t="inlineStr"/>
      <c r="H125" s="82" t="inlineStr"/>
      <c r="I125" s="82" t="inlineStr"/>
      <c r="J125" s="82" t="inlineStr"/>
      <c r="K125" s="83" t="n"/>
      <c r="L125" s="84" t="n"/>
      <c r="M125" s="82" t="n"/>
      <c r="N125" s="82" t="n"/>
      <c r="O125" s="82" t="n"/>
      <c r="P125" s="82" t="n"/>
      <c r="Q125" s="82" t="n"/>
      <c r="R125" s="82" t="n"/>
      <c r="S125" s="82" t="n"/>
      <c r="T125" s="82" t="n"/>
      <c r="U125" s="83" t="n"/>
      <c r="V125" s="84" t="n"/>
      <c r="W125" s="82" t="n"/>
      <c r="X125" s="82" t="n"/>
      <c r="Y125" s="82" t="n"/>
      <c r="Z125" s="82" t="n"/>
      <c r="AA125" s="82" t="n"/>
      <c r="AB125" s="82" t="n"/>
      <c r="AC125" s="82" t="n"/>
      <c r="AD125" s="82" t="n"/>
      <c r="AE125" s="83" t="n"/>
      <c r="AF125" s="84" t="n"/>
      <c r="AG125" s="82" t="n"/>
      <c r="AH125" s="82" t="n"/>
      <c r="AI125" s="82" t="n"/>
      <c r="AJ125" s="82" t="n"/>
      <c r="AK125" s="82" t="n"/>
      <c r="AL125" s="82" t="n"/>
      <c r="AM125" s="82" t="n"/>
      <c r="AN125" s="82" t="n"/>
      <c r="AO125" s="83" t="n"/>
      <c r="AP125" s="84" t="n"/>
    </row>
    <row r="126" hidden="1" ht="35" customHeight="1" s="173" thickBot="1">
      <c r="A126" s="94" t="inlineStr">
        <is>
          <t>Kenaikan (penurunan) kas dan setara kas lainnya</t>
        </is>
      </c>
      <c r="B126" s="94" t="n"/>
      <c r="C126" s="82" t="inlineStr"/>
      <c r="D126" s="82" t="inlineStr"/>
      <c r="E126" s="82" t="inlineStr"/>
      <c r="F126" s="82" t="inlineStr"/>
      <c r="G126" s="82" t="inlineStr"/>
      <c r="H126" s="82" t="inlineStr"/>
      <c r="I126" s="82" t="inlineStr"/>
      <c r="J126" s="82" t="inlineStr"/>
      <c r="K126" s="83" t="n"/>
      <c r="L126" s="84" t="n"/>
      <c r="M126" s="82" t="n"/>
      <c r="N126" s="82" t="n"/>
      <c r="O126" s="82" t="n"/>
      <c r="P126" s="82" t="n"/>
      <c r="Q126" s="82" t="n"/>
      <c r="R126" s="82" t="n"/>
      <c r="S126" s="82" t="n"/>
      <c r="T126" s="82" t="n"/>
      <c r="U126" s="83" t="n"/>
      <c r="V126" s="84" t="n"/>
      <c r="W126" s="82" t="n"/>
      <c r="X126" s="82" t="n"/>
      <c r="Y126" s="82" t="n"/>
      <c r="Z126" s="82" t="n"/>
      <c r="AA126" s="82" t="n"/>
      <c r="AB126" s="82" t="n"/>
      <c r="AC126" s="82" t="n"/>
      <c r="AD126" s="82" t="n"/>
      <c r="AE126" s="83" t="n"/>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20424.211</v>
      </c>
      <c r="D127" s="90" t="n">
        <v>19841.659</v>
      </c>
      <c r="E127" s="90" t="n">
        <v>25227.631</v>
      </c>
      <c r="F127" s="90" t="n">
        <v>31581.677</v>
      </c>
      <c r="G127" s="90" t="n">
        <v>39377.753</v>
      </c>
      <c r="H127" s="90" t="n">
        <v>23472.99</v>
      </c>
      <c r="I127" s="90" t="n">
        <v>26168.004</v>
      </c>
      <c r="J127" s="90" t="n">
        <v>26812.8</v>
      </c>
      <c r="K127" s="91" t="n"/>
      <c r="L127" s="92" t="n"/>
      <c r="M127" s="90" t="n"/>
      <c r="N127" s="90" t="n"/>
      <c r="O127" s="90" t="n"/>
      <c r="P127" s="90" t="n"/>
      <c r="Q127" s="90" t="n"/>
      <c r="R127" s="90" t="n"/>
      <c r="S127" s="90" t="n"/>
      <c r="T127" s="90" t="n"/>
      <c r="U127" s="91" t="n"/>
      <c r="V127" s="92" t="n"/>
      <c r="W127" s="90" t="n"/>
      <c r="X127" s="90" t="n"/>
      <c r="Y127" s="90" t="n"/>
      <c r="Z127" s="90" t="n"/>
      <c r="AA127" s="90" t="n"/>
      <c r="AB127" s="90" t="n"/>
      <c r="AC127" s="90" t="n"/>
      <c r="AD127" s="90" t="n"/>
      <c r="AE127" s="91" t="n"/>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8.xml><?xml version="1.0" encoding="utf-8"?>
<worksheet xmlns="http://schemas.openxmlformats.org/spreadsheetml/2006/main">
  <sheetPr>
    <outlinePr summaryBelow="1" summaryRight="1"/>
    <pageSetUpPr/>
  </sheetPr>
  <dimension ref="A1:R51"/>
  <sheetViews>
    <sheetView showGridLines="0" topLeftCell="A1" workbookViewId="0">
      <pane xSplit="2" ySplit="3" topLeftCell="C4" activePane="bottomRight" state="frozen"/>
      <selection pane="topRight"/>
      <selection pane="bottomLeft"/>
      <selection pane="bottomRight" activeCell="D35" sqref="D35"/>
    </sheetView>
  </sheetViews>
  <sheetFormatPr baseColWidth="10" defaultColWidth="9.3984375" defaultRowHeight="15"/>
  <cols>
    <col collapsed="1" width="42.59765625" bestFit="1" customWidth="1" style="97" min="1" max="1"/>
    <col width="26" customWidth="1" style="97" min="2" max="2"/>
    <col collapsed="1" width="36" customWidth="1" style="97" min="3" max="18"/>
    <col collapsed="1" width="9.3984375" customWidth="1" style="97" min="19" max="16384"/>
  </cols>
  <sheetData>
    <row r="1" ht="38" customHeight="1" s="173">
      <c r="A1" s="96" t="inlineStr">
        <is>
          <t>Kebijakan akuntansi signifikan</t>
        </is>
      </c>
      <c r="B1" s="96" t="n"/>
    </row>
    <row r="2">
      <c r="A2" s="98" t="n">
        <v>1</v>
      </c>
      <c r="B2" s="98" t="n"/>
    </row>
    <row r="3" ht="17" customHeight="1" s="173">
      <c r="A3" s="99" t="inlineStr">
        <is>
          <t>Period</t>
        </is>
      </c>
      <c r="B3" s="100" t="n"/>
      <c r="C3" s="101" t="inlineStr">
        <is>
          <t>2022-12-31</t>
        </is>
      </c>
      <c r="D3" s="101" t="inlineStr">
        <is>
          <t>2023-12-31</t>
        </is>
      </c>
      <c r="E3" s="101" t="inlineStr">
        <is>
          <t>2024-12-31</t>
        </is>
      </c>
      <c r="F3" s="101" t="inlineStr">
        <is>
          <t>2025-12-31</t>
        </is>
      </c>
      <c r="G3" s="101" t="n"/>
      <c r="H3" s="101" t="n"/>
      <c r="I3" s="101" t="n"/>
      <c r="J3" s="101" t="n"/>
      <c r="K3" s="101" t="n"/>
      <c r="L3" s="101" t="n"/>
      <c r="M3" s="101" t="n"/>
      <c r="N3" s="101" t="n"/>
      <c r="O3" s="101" t="n"/>
      <c r="P3" s="101" t="n"/>
      <c r="Q3" s="101" t="n"/>
      <c r="R3" s="101" t="n"/>
    </row>
    <row r="4" ht="18" customHeight="1" s="173" thickBot="1">
      <c r="A4" s="102" t="inlineStr">
        <is>
          <t>Kebijakan akuntansi signifikan</t>
        </is>
      </c>
      <c r="B4" s="102" t="n"/>
      <c r="C4" s="103" t="n"/>
      <c r="D4" s="103" t="n"/>
      <c r="E4" s="103" t="n"/>
      <c r="F4" s="103" t="n"/>
      <c r="G4" s="103" t="n"/>
      <c r="H4" s="103" t="n"/>
      <c r="I4" s="103" t="n"/>
      <c r="J4" s="103" t="n"/>
      <c r="K4" s="103" t="n"/>
      <c r="L4" s="103" t="n"/>
      <c r="M4" s="103" t="n"/>
      <c r="N4" s="103" t="n"/>
      <c r="O4" s="103" t="n"/>
      <c r="P4" s="103" t="n"/>
      <c r="Q4" s="103" t="n"/>
      <c r="R4" s="103" t="n"/>
    </row>
    <row r="5" ht="75" customHeight="1" s="173" thickBot="1">
      <c r="A5" s="104" t="inlineStr">
        <is>
          <t>Dasar penyusunan laporan keuangan konsolidasian</t>
        </is>
      </c>
      <c r="B5" s="104" t="n"/>
      <c r="C5" s="105" t="inlineStr">
        <is>
          <t>Laporan keuangan konsolidasian ini disajikan dalam Rupiah, yang merupakan mata uang fungsional Bank. Kecuali dinyatakan secara khusus, informasi keuangan yang disajikan telah dibulatkan menjadi jutaan Rupiah terdekat.Laporan keuangan konsolidasian disusun atas basis akrual dengan menggunakan konsep nilai historis, kecuali jika standar akuntansi mensyaratkan pengukuran nilai wajar.Laporan arus kas konsolidasian menyajikan perubahan dalam kas dan setara kas dari aktivitas operasi, investasi dan pendanaan. Laporan arus kas disusun dengan metode langsung. Untuk tujuan laporan arus kas, kas dan setara kas meliputi kas, giro pada Bank Indonesia, giro pada bank bank lain, penempatan pada Bank Indonesia dan bank-bank lain, dan efek efek yang jatuh tempo dalam waktu tiga bulan sejak tanggal perolehan, sepanjang tidak digunakan sebagai jaminan atas pinjaman yang diterima serta tidak dibatasi penggunaannya.</t>
        </is>
      </c>
      <c r="D5" s="105" t="inlineStr">
        <is>
          <t>Laporan keuangan konsolidasian disusun atas basis akrual dengan menggunakan konsep nilai historis, kecuali jika standar akuntansi mensyaratkan pengukuran nilai wajar.
Laporan arus kas konsolidasian menyajikan perubahan dalam kas dan setara kas dari aktivitas operasi, investasi dan pendanaan. Laporan arus kas disusun dengan metode langsung. Untuk tujuan laporan arus kas, kas dan setara kas meliputi kas, giro pada Bank Indonesia, giro pada bank-bank lain, penempatan pada Bank Indonesia dan bank-bank lain, dan efek-efek yang jatuh tempo dalam waktu tiga bulan sejak tanggal perolehan, sepanjang tidak digunakan sebagai jaminan atas pinjaman yang diterima serta tidak dibatasi penggunaannya.</t>
        </is>
      </c>
      <c r="E5" s="105" t="inlineStr">
        <is>
          <t>Laporan keuangan konsolidasian disusun atas basis akrual dengan menggunakan konsep nilai historis, kecuali jika standar akuntansi mensyaratkan pengukuran nilai wajar.
Laporan arus kas konsolidasian menyajikan perubahan dalam kas dan setara kas dari aktivitas operasi, investasi dan pendanaan. Laporan arus kas disusun dengan metode langsung. Untuk tujuan laporan arus kas, kas dan setara kas meliputi kas, giro pada Bank Indonesia, giro pada bank-bank lain, penempatan pada Bank Indonesia dan bank-bank lain, dan efek-efek yang jatuh tempo dalam waktu tiga bulan sejak tanggal perolehan, sepanjang tidak digunakan sebagai jaminan atas pinjaman yang diterima serta tidak dibatasi penggunaannya.</t>
        </is>
      </c>
      <c r="F5" s="105" t="inlineStr">
        <is>
          <t>Laporan keuangan konsolidasian disusun atas basis akrual dengan menggunakan konsep nilai historis, kecuali jika standar akuntansi mensyaratkan pengukuran nilai wajar.
Laporan arus kas konsolidasian menyajikan perubahan dalam kas dan setara kas dari aktivitas operasi, investasi dan pendanaan. Laporan arus kas disusun dengan metode langsung. Untuk tujuan laporan arus kas, kas dan setara kas meliputi kas, giro pada Bank Indonesia, giro pada bank-bank lain, penempatan pada Bank Indonesia dan bank-bank lain, dan efek-efek yang jatuh tempo dalam waktu tiga bulan sejak tanggal perolehan, sepanjang tidak digunakan sebagai jaminan atas pinjaman yang diterima serta tidak dibatasi penggunaannya.</t>
        </is>
      </c>
      <c r="G5" s="105" t="n"/>
      <c r="H5" s="105" t="n"/>
      <c r="I5" s="105" t="n"/>
      <c r="J5" s="105" t="n"/>
      <c r="K5" s="105" t="n"/>
      <c r="L5" s="105" t="n"/>
      <c r="M5" s="105" t="n"/>
      <c r="N5" s="105" t="n"/>
      <c r="O5" s="105" t="n"/>
      <c r="P5" s="105" t="n"/>
      <c r="Q5" s="105" t="n"/>
      <c r="R5" s="105" t="n"/>
    </row>
    <row r="6" ht="75" customHeight="1" s="173" thickBot="1">
      <c r="A6" s="104" t="inlineStr">
        <is>
          <t>Prinsip-prinsip konsolidasi</t>
        </is>
      </c>
      <c r="B6" s="104" t="n"/>
      <c r="C6" s="105" t="inlineStr">
        <is>
          <t>Laporan keuangan konsolidasian mencakup laporan keuangan Bank dan entitas anak. Suatu pengendalian atas entitas anak dianggap ada bilamana Bank terekspos atau memiliki hak atas imbal hasil variabel dari keterlibatannya dengan entitas anak dan memiliki kemampuan untuk mempengaruhi imbal hasil tersebut melalui kekuasaannya atas entitas anak. Bank akan menilai kembali apakah memiliki kendali jika ada perubahan atas satu atau lebih unsur pengendalian. Ini termasuk situasi dimana hak protektif yang dimiliki (seperti yang dihasilkan dari hubungan pinjaman) menjadi substantif dan mengakibatkan Bank memiliki kekuasaan atas entitas anak.Laporan keuangan dari entitas anak dimasukkan ke dalam laporan keuangan konsolidasian sejak tanggal pengendalian dimulai sampai dengan tanggal pengendalian berakhir.Ketika Bank kehilangan kendali atas entitas anak, Bank menghentikan pengakuan aset dan liabilitas entitas anak, dan kepentingan non-pengendali terkait dan komponen ekuitas lainnya. Laba atau rugi yang timbul diakui dalam laba rugi. Kepentingan yang dipertahankan di entitas anak sebelumnya diukur sebesar nilai wajar ketika pengendalian hilang.Seluruh transaksi dan saldo antar perusahaan dieliminasi dalam laporan keuangan konsolidasian, sehingga laporan keuangan konsolidasian hanya mencakup transaksi dan saldo dengan pihak lain.Akuisisi entitas anak oleh Bank dicatat dengan menggunakan metode akuisisi. Biaya perolehan akuisisi diukur pada nilai wajar aset yang diberikan, instrumen ekuitas yang diterbitkan, liabilitas yang terjadi atau diambil dan penyesuaian harga beli kontinjensi, jika ada, pada tanggal transaksi. Goodwill yang timbul dari akuisisi entitas anak diuji penurunan nilainya minimal secara tahunan. Keuntungan yang dihasilkan atas pembelian dengan diskon diakui langsung pada laba rugi. Biaya-biaya transaksi yang timbul dari akuisisi entitas anak dibebankan langsung pada laba rugi tahun berjalan.Kepentingan non pengendali diakui pada tanggal kombinasi bisnis dan selanjutnya disesuaikan dengan proporsi atas perubahan aset bersih teridentifikasi entitas anak.Perubahan dalam bagian kepemilikan Bank pada entitas anak yang tidak mengakibatkan hilangnya pengendalian diperlakukan sebagai transaksi antara pemegang ekuitas dan dicatat sebagai transaksi ekuitas.Kepentingan non-pengendali disajikan di ekuitas dalam laporan posisi keuangan konsolidasian dan dinyatakan sebesar proporsi pemegang saham non-pengendali atas laba tahun berjalan dan ekuitas entitas anak tersebut berdasarkan persentase kepemilikan pemegang saham non-pengendali pada entitas anak tersebut.</t>
        </is>
      </c>
      <c r="D6" s="105" t="inlineStr">
        <is>
          <t>Laporan keuangan konsolidasian mencakup laporan keuangan Bank dan entitas anak. 
Suatu pengendalian atas entitas anak dianggap ada bilamana Bank terekspos atau memiliki hak atas imbal hasil variabel dari keterlibatannya dengan entitas anak dan memiliki kemampuan untuk mempengaruhi imbal hasil tersebut melalui kekuasaannya atas entitas anak. Bank akan menilai kembali apakah memiliki kendali jika ada perubahan atas satu atau lebih unsur pengendalian. Ini termasuk situasi dimana hak protektif yang dimiliki (seperti yang dihasilkan dari hubungan pinjaman) menjadi substantif dan mengakibatkan Bank memiliki kekuasaan atas entitas anak.
Laporan keuangan dari entitas anak dimasukkan ke dalam laporan keuangan konsolidasian sejak tanggal pengendalian dimulai sampai dengan tanggal pengendalian berakhir.
Seluruh transaksi dan saldo antar perusahaan dieliminasi dalam laporan keuangan konsolidasian, sehingga laporan keuangan konsolidasian hanya mencakup transaksi dan saldo dengan pihak lain.
Kepentingan non-pengendali disajikan di ekuitas dalam laporan posisi keuangan konsolidasian dan dinyatakan sebesar proporsi pemegang saham non-pengendali atas laba tahun berjalan dan ekuitas entitas anak tersebut berdasarkan persentase kepemilikan pemegang saham non-pengendali pada entitas anak tersebut.</t>
        </is>
      </c>
      <c r="E6" s="105" t="inlineStr">
        <is>
          <t>Laporan keuangan konsolidasian mencakup laporan keuangan Bank dan entitas anak. 
Suatu pengendalian atas entitas anak dianggap ada bilamana Bank terekspos atau memiliki hak atas imbal hasil variabel dari keterlibatannya dengan entitas anak dan memiliki kemampuan untuk mempengaruhi imbal hasil tersebut melalui kekuasaannya atas entitas anak. Bank akan menilai kembali apakah memiliki kendali jika ada perubahan atas satu atau lebih unsur pengendalian. Ini termasuk situasi dimana hak protektif yang dimiliki (seperti yang dihasilkan dari hubungan pinjaman) menjadi substantif dan mengakibatkan Bank memiliki kekuasaan atas entitas anak.
Laporan keuangan dari entitas anak dimasukkan ke dalam laporan keuangan konsolidasian sejak tanggal pengendalian dimulai sampai dengan tanggal pengendalian berakhir.
Seluruh transaksi dan saldo antar perusahaan dieliminasi dalam laporan keuangan konsolidasian, sehingga laporan keuangan konsolidasian hanya mencakup transaksi dan saldo dengan pihak lain.
Kepentingan non-pengendali disajikan di ekuitas dalam laporan posisi keuangan konsolidasian dan dinyatakan sebesar proporsi pemegang saham non-pengendali atas laba tahun berjalan dan ekuitas entitas anak tersebut berdasarkan persentase kepemilikan pemegang saham non-pengendali pada entitas anak tersebut.</t>
        </is>
      </c>
      <c r="F6" s="105" t="inlineStr">
        <is>
          <t>Laporan keuangan konsolidasian mencakup laporan keuangan Bank dan entitas anak. 
Suatu pengendalian atas entitas anak dianggap ada bilamana Bank terekspos atau memiliki hak atas imbal hasil variabel dari keterlibatannya dengan entitas anak dan memiliki kemampuan untuk mempengaruhi imbal hasil tersebut melalui kekuasaannya atas entitas anak. Bank akan menilai kembali apakah memiliki kendali jika ada perubahan atas satu atau lebih unsur pengendalian. Ini termasuk situasi dimana hak protektif yang dimiliki (seperti yang dihasilkan dari hubungan pinjaman) menjadi substantif dan mengakibatkan Bank memiliki kekuasaan atas entitas anak.
Laporan keuangan dari entitas anak dimasukkan ke dalam laporan keuangan konsolidasian sejak tanggal pengendalian dimulai sampai dengan tanggal pengendalian berakhir.
Seluruh transaksi dan saldo antar perusahaan dieliminasi dalam laporan keuangan konsolidasian, sehingga laporan keuangan konsolidasian hanya mencakup transaksi dan saldo dengan pihak lain.
Kepentingan non-pengendali disajikan di ekuitas dalam laporan posisi keuangan konsolidasian dan dinyatakan sebesar proporsi pemegang saham non-pengendali atas laba tahun berjalan dan ekuitas entitas anak tersebut berdasarkan persentase kepemilikan pemegang saham non-pengendali pada entitas anak tersebut.</t>
        </is>
      </c>
      <c r="G6" s="105" t="n"/>
      <c r="H6" s="105" t="n"/>
      <c r="I6" s="105" t="n"/>
      <c r="J6" s="105" t="n"/>
      <c r="K6" s="105" t="n"/>
      <c r="L6" s="105" t="n"/>
      <c r="M6" s="105" t="n"/>
      <c r="N6" s="105" t="n"/>
      <c r="O6" s="105" t="n"/>
      <c r="P6" s="105" t="n"/>
      <c r="Q6" s="105" t="n"/>
      <c r="R6" s="105" t="n"/>
    </row>
    <row r="7" hidden="1" ht="75" customHeight="1" s="173" thickBot="1">
      <c r="A7" s="104" t="inlineStr">
        <is>
          <t>Kas dan setara kas</t>
        </is>
      </c>
      <c r="B7" s="104" t="n"/>
      <c r="C7" s="105" t="inlineStr"/>
      <c r="D7" s="105" t="inlineStr"/>
      <c r="E7" s="105" t="inlineStr"/>
      <c r="F7" s="105" t="inlineStr"/>
      <c r="G7" s="105" t="n"/>
      <c r="H7" s="105" t="n"/>
      <c r="I7" s="105" t="n"/>
      <c r="J7" s="105" t="n"/>
      <c r="K7" s="105" t="n"/>
      <c r="L7" s="105" t="n"/>
      <c r="M7" s="105" t="n"/>
      <c r="N7" s="105" t="n"/>
      <c r="O7" s="105" t="n"/>
      <c r="P7" s="105" t="n"/>
      <c r="Q7" s="105" t="n"/>
      <c r="R7" s="105" t="n"/>
    </row>
    <row r="8" ht="75" customHeight="1" s="173" thickBot="1">
      <c r="A8" s="104" t="inlineStr">
        <is>
          <t>Aset tetap</t>
        </is>
      </c>
      <c r="B8" s="104" t="n"/>
      <c r="C8" s="105" t="inlineStr">
        <is>
          <t>Tanah disajikan sebesar nilai wajar, berdasarkan penilaian yang dilakukan oleh penilai independen eksternal yang telah terdaftar di OJK. Penilaian atas aset tersebut dilakukan secara berkala dan apabila terdapat perubahan nilai wajar yang signifikan untuk memastikan bahwa nilai wajar aset yang direvaluasi tidak berbeda secara material dengan jumlah tercatatnya.Kenaikan nilai tercatat yang timbul dari revaluasi tanah dikreditkan pada cadangan revaluasi aset tetap sebagai bagian dari penghasilan komprehensif lainnya. Penurunan yang menghapus nilai kenaikan yang sebelumnya atas aset tetap yang sama dibebankan terhadap cadangan revaluasi aset tetap sebagai bagian dari penghasilan komprehensif lainnya; penurunan lainnya dibebankan pada laba rugi tahun berjalan. Tanah tidak disusutkan. Jika aset yang direvaluasi dijual, jumlah yang dicatat di dalam ekuitas dipindahkan ke saldo laba.Aset tetap selain tanah diakui sebesar harga perolehan setelah dikurangi akumulasi penyusutan.Harga perolehan termasuk pengeluaran yang dapat diatribusikan secara langsung atas perolehan aset tersebut. Aset tetap, selain tanah, disusutkan selama taksiran masa manfaat ekonomis aset tetap dengan metode garis lurus dan diakui sebesar harga perolehan setelah dikurangi dengan akumulasi penyusutan. Apabila aset tetap tidak digunakan lagi atau dijual, maka nilai perolehan dan akumulasi penyusutannya dihapuskan dari laporan keuangan konsolidasian. Keuntungan atau kerugian bersih atas pelepasan aset tetap ditentukan dengan membandingkan hasil yang diterima dengan nilai tercatat dan diakui pada laba rugi tahun berjalan.Akumulasi biaya konstruksi bangunan serta pemasangan peralatan kantor, dikapitalisasi sebagai aset dalam penyelesaian. Biaya tersebut direklasifikasi ke akun aset tetap pada saat proses konstruksi atau pemasangan selesai. Penyusutan dimulai pada saat aset tersebut siap untuk digunakan dengan tujuan yang diinginkan manajemen.</t>
        </is>
      </c>
      <c r="D8" s="105" t="inlineStr">
        <is>
          <t>Tanah disajikan sebesar nilai wajar, berdasarkan penilaian yang dilakukan oleh penilai independen eksternal yang telah terdaftar di OJK. Penilaian atas aset tersebut dilakukan secara berkala dan apabila terdapat perubahan nilai wajar yang signifikan untuk memastikan bahwa nilai wajar aset yang direvaluasi tidak berbeda secara material dengan jumlah tercatatnya.
Kenaikan nilai tercatat yang timbul dari revaluasi tanah dikreditkan pada cadangan revaluasi aset tetap sebagai bagian dari penghasilan komprehensif lainnya. Penurunan yang menghapus nilai kenaikan yang sebelumnya atas aset tetap yang sama dibebankan terhadap cadangan revaluasi aset tetap sebagai bagian dari penghasilan komprehensif lainnya; penurunan lainnya dibebankan pada laba rugi tahun berjalan. 
Tanah tidak disusutkan. Jika aset yang direvaluasi dijual, jumlah yang dicatat di dalam ekuitas dipindahkan ke saldo laba.
Aset tetap selain tanah diakui sebesar harga perolehan setelah dikurangi akumulasi penyusutan.
Harga perolehan termasuk pengeluaran yang dapat diatribusikan secara langsung atas perolehan aset tersebut. 
Aset tetap, selain tanah, disusutkan selama taksiran masa manfaat ekonomis aset tetap dengan metode garis lurus dan diakui sebesar harga perolehan setelah dikurangi dengan akumulasi penyusutan. 
Apabila aset tetap tidak digunakan lagi atau dijual, maka nilai perolehan dan akumulasi penyusutannya dihapuskan dari laporan keuangan konsolidasian. Keuntungan atau kerugian bersih atas pelepasan aset tetap ditentukan dengan membandingkan hasil yang diterima dengan nilai tercatat dan diakui pada laba rugi tahun berjalan.
Akumulasi biaya konstruksi bangunan serta pemasangan peralatan kantor, dikapitalisasi sebagai aset dalam penyelesaian. Biaya tersebut direklasifikasi ke akun aset tetap pada saat proses konstruksi atau pemasangan selesai. Penyusutan dimulai pada saat aset tersebut siap untuk digunakan dengan tujuan yang diinginkan manajemen.</t>
        </is>
      </c>
      <c r="E8" s="105" t="inlineStr">
        <is>
          <t>Tanah disajikan sebesar nilai wajar, berdasarkan penilaian yang dilakukan oleh penilai independen eksternal yang telah terdaftar di OJK. Penilaian atas aset tersebut dilakukan secara berkala dan apabila terdapat perubahan nilai wajar yang signifikan untuk memastikan bahwa nilai wajar aset yang direvaluasi tidak berbeda secara material dengan jumlah tercatatnya.
Kenaikan nilai tercatat yang timbul dari revaluasi tanah dikreditkan pada cadangan revaluasi aset tetap sebagai bagian dari penghasilan komprehensif lainnya. Penurunan yang menghapus nilai kenaikan yang sebelumnya atas aset tetap yang sama dibebankan terhadap cadangan revaluasi aset tetap sebagai bagian dari penghasilan komprehensif lainnya; penurunan lainnya dibebankan pada laba rugi tahun berjalan. 
Tanah tidak disusutkan. Jika aset yang direvaluasi dijual, jumlah yang dicatat di dalam ekuitas dipindahkan ke saldo laba.
Aset tetap selain tanah diakui sebesar harga perolehan setelah dikurangi akumulasi penyusutan.
Harga perolehan termasuk pengeluaran yang dapat diatribusikan secara langsung atas perolehan aset tersebut. 
Aset tetap, selain tanah, disusutkan selama taksiran masa manfaat ekonomis aset tetap dengan metode garis lurus dan diakui sebesar harga perolehan setelah dikurangi dengan akumulasi penyusutan. 
Apabila aset tetap tidak digunakan lagi atau dijual, maka nilai perolehan dan akumulasi penyusutannya dihapuskan dari laporan keuangan konsolidasian. Keuntungan atau kerugian bersih atas pelepasan aset tetap ditentukan dengan membandingkan hasil yang diterima dengan nilai tercatat dan diakui pada laba rugi tahun berjalan.
Akumulasi biaya konstruksi bangunan serta pemasangan peralatan kantor, dikapitalisasi sebagai aset dalam penyelesaian. Biaya tersebut direklasifikasi ke akun aset tetap pada saat proses konstruksi atau pemasangan selesai. Penyusutan dimulai pada saat aset tersebut siap untuk digunakan dengan tujuan yang diinginkan manajemen.</t>
        </is>
      </c>
      <c r="F8" s="105" t="inlineStr">
        <is>
          <t>Tanah disajikan sebesar nilai wajar, berdasarkan penilaian yang dilakukan oleh penilai independen eksternal yang telah terdaftar di OJK. Penilaian atas aset tersebut dilakukan secara berkala dan apabila terdapat perubahan nilai wajar yang signifikan untuk memastikan bahwa nilai wajar aset yang direvaluasi tidak berbeda secara material dengan jumlah tercatatnya.
Tanah yang diperoleh dengan Hak Guna Bangunan () oleh Entitas Anak  (OTO dan SOF) diukur sebesar biaya perolehan (termasuk biaya legal dan administrasi yang muncul dalam transaksi untuk memperoleh tanah) dan tidak diamortisasi.
Kenaikan nilai tercatat yang timbul dari revaluasi tanah dikreditkan pada cadangan revaluasi aset tetap sebagai bagian dari penghasilan komprehensif lainnya. Penurunan yang menghapus nilai kenaikan yang sebelumnya atas aset tetap yang sama dibebankan terhadap cadangan revaluasi aset tetap sebagai bagian dari penghasilan komprehensif lainnya; penurunan lainnya dibebankan pada laba rugi tahun berjalan. 
Tanah tidak disusutkan. Jika aset yang direvaluasi dijual, jumlah yang dicatat di dalam ekuitas dipindahkan ke saldo laba.
Aset tetap selain tanah diakui sebesar harga perolehan setelah dikurangi akumulasi penyusutan.
Harga perolehan termasuk pengeluaran yang dapat diatribusikan secara langsung atas perolehan aset tersebut. 
Aset tetap, selain tanah, disusutkan selama taksiran masa manfaat ekonomis aset tetap dengan metode garis lurus dan diakui sebesar harga perolehan setelah dikurangi dengan akumulasi penyusutan. 
Apabila aset tetap tidak digunakan lagi atau dijual, maka nilai perolehan dan akumulasi penyusutannya dihapuskan dari laporan keuangan konsolidasian. Keuntungan atau kerugian bersih atas pelepasan aset tetap ditentukan dengan membandingkan hasil yang diterima dengan nilai tercatat dan diakui pada laba rugi tahun berjalan.
Akumulasi biaya konstruksi bangunan serta pemasangan peralatan kantor, dikapitalisasi sebagai aset dalam penyelesaian. Biaya tersebut direklasifikasi ke akun aset tetap pada saat proses konstruksi atau pemasangan selesai. Penyusutan dimulai pada saat aset tersebut siap untuk digunakan dengan tujuan yang diinginkan manajemen.</t>
        </is>
      </c>
      <c r="G8" s="105" t="n"/>
      <c r="H8" s="105" t="n"/>
      <c r="I8" s="105" t="n"/>
      <c r="J8" s="105" t="n"/>
      <c r="K8" s="105" t="n"/>
      <c r="L8" s="105" t="n"/>
      <c r="M8" s="105" t="n"/>
      <c r="N8" s="105" t="n"/>
      <c r="O8" s="105" t="n"/>
      <c r="P8" s="105" t="n"/>
      <c r="Q8" s="105" t="n"/>
      <c r="R8" s="105" t="n"/>
    </row>
    <row r="9" ht="75" customHeight="1" s="173" thickBot="1">
      <c r="A9" s="104" t="inlineStr">
        <is>
          <t>Penurunan nilai aset nonkeuangan</t>
        </is>
      </c>
      <c r="B9" s="104" t="n"/>
      <c r="C9" s="105" t="inlineStr">
        <is>
          <t>Bank dan Entitas Anak mengakui kerugian penurunan nilai untuk aset lain lain apabila taksiran jumlah yang dapat diperoleh kembali dari suatu aset lebih rendah dari nilai tercatatnya. Pada setiap tanggal pelaporan, Bank dan Entitas Anak melakukan penelaahan untuk menentukan apakah terdapat indikasi penurunan nilai. Pemulihan penurunan nilai diakui sebagai keuntungan dalam laba rugi pada saat terjadinya.</t>
        </is>
      </c>
      <c r="D9" s="105" t="inlineStr">
        <is>
          <t>Bank dan Entitas Anak mengakui kerugian penurunan nilai untuk aset lain lain apabila taksiran jumlah yang dapat diperoleh kembali dari suatu aset lebih rendah dari nilai tercatatnya. Pada setiap tanggal pelaporan, Bank dan Entitas Anak melakukan penelaahan untuk menentukan apakah terdapat indikasi penurunan nilai. Pemulihan penurunan nilai diakui sebagai keuntungan dalam laba rugi pada saat terjadinya.</t>
        </is>
      </c>
      <c r="E9" s="105" t="inlineStr">
        <is>
          <t>Bank dan Entitas Anak mengakui kerugian penurunan nilai untuk aset lain lain apabila taksiran jumlah yang dapat diperoleh kembali dari suatu aset lebih rendah dari nilai tercatatnya. Pada setiap tanggal pelaporan, Bank dan Entitas Anak melakukan penelaahan untuk menentukan apakah terdapat indikasi penurunan nilai. Pemulihan penurunan nilai diakui sebagai keuntungan dalam laba rugi pada saat terjadinya.</t>
        </is>
      </c>
      <c r="F9" s="105" t="inlineStr">
        <is>
          <t>Bank dan Entitas Anak mengakui kerugian penurunan nilai untuk aset lain lain apabila taksiran jumlah yang dapat diperoleh kembali dari suatu aset lebih rendah dari nilai tercatatnya. Pada setiap tanggal pelaporan, Bank dan Entitas Anak melakukan penelaahan untuk menentukan apakah terdapat indikasi penurunan nilai. Pemulihan penurunan nilai diakui sebagai keuntungan dalam laba rugi pada saat terjadinya.</t>
        </is>
      </c>
      <c r="G9" s="105" t="n"/>
      <c r="H9" s="105" t="n"/>
      <c r="I9" s="105" t="n"/>
      <c r="J9" s="105" t="n"/>
      <c r="K9" s="105" t="n"/>
      <c r="L9" s="105" t="n"/>
      <c r="M9" s="105" t="n"/>
      <c r="N9" s="105" t="n"/>
      <c r="O9" s="105" t="n"/>
      <c r="P9" s="105" t="n"/>
      <c r="Q9" s="105" t="n"/>
      <c r="R9" s="105" t="n"/>
    </row>
    <row r="10" hidden="1" ht="75" customHeight="1" s="173" thickBot="1">
      <c r="A10" s="104" t="inlineStr">
        <is>
          <t>Beban tangguhan</t>
        </is>
      </c>
      <c r="B10" s="104" t="n"/>
      <c r="C10" s="105" t="inlineStr"/>
      <c r="D10" s="105" t="inlineStr"/>
      <c r="E10" s="105" t="inlineStr"/>
      <c r="F10" s="105" t="inlineStr"/>
      <c r="G10" s="105" t="n"/>
      <c r="H10" s="105" t="n"/>
      <c r="I10" s="105" t="n"/>
      <c r="J10" s="105" t="n"/>
      <c r="K10" s="105" t="n"/>
      <c r="L10" s="105" t="n"/>
      <c r="M10" s="105" t="n"/>
      <c r="N10" s="105" t="n"/>
      <c r="O10" s="105" t="n"/>
      <c r="P10" s="105" t="n"/>
      <c r="Q10" s="105" t="n"/>
      <c r="R10" s="105" t="n"/>
    </row>
    <row r="11" ht="75" customHeight="1" s="173" thickBot="1">
      <c r="A11" s="104" t="inlineStr">
        <is>
          <t>Pengakuan pendapatan dan beban</t>
        </is>
      </c>
      <c r="B11" s="104" t="n"/>
      <c r="C11" s="105" t="inlineStr">
        <is>
          <t>Pendapatan bunga atas aset keuangan baik yang diukur dengan nilai wajar melalui penghasilan komprehensif lain atau biaya perolehan diamortisasi, dan beban bunga atas liabilitas keuangan yang diukur dengan biaya perolehan diamortisasi, diakui pada laba rugi menggunakan metode suku bunga efektif.Metode suku bunga efektif adalah metode yang digunakan untuk menghitung biaya perolehan diamortisasi dari aset atau liabilitas keuangan dan metode untuk mengalokasikan pendapatan atau beban bunga selama periode yang relevan. Suku bunga efektif adalah suku bunga yang secara tepat mendiskontokan estimasi pembayaran atau penerimaan kas masa depan sepanjang umur yang diperkirakan atas instrumen keuangan, pada nilai tercatat bruto dari aset keuangan atau pada  biaya perolehan diamortisasi untuk liabilitas keuangan. Saat menghitung suku bunga efektif intrumen keuangan selain aset yang dibeli atau yang berasal dari aset keuangan memburuk, Bank melakukan estimasi arus kas masa depan dengan mempertimbangkan seluruh perjanjian kontraktual atas instrumen keuangan tapi tidak mempertimbangkan kerugian kredit ekspektasian. Untuk aset keuangan yang dibeli atau yang berasal dari aset keuangan memburuk, suku bunga efektif yang disesuaikan dengan risiko kredit dihitung dengan menggunakan estimasi arus kas masa depan termasuk kerugian kredit ekspektasian. Perhitungan suku bunga efektif termasuk biaya transaksi dan imbalan yang merupakan bagian yang tak terpisahkan dari suku bunga efektif.Suku bunga efektif aset atau liabilitas keuangan dihitung pada saat pengakuan awal aset atau liabilitas keuangan tersebut. Dalam menghitung pendapatan dan beban bunga, suku bunga efektif diterapkan atas nilai tercatat bruto aset keuangan (ketika aset tidak mengalami penurunan nilai) atau atas biaya perolehan diamortisasi dari liabilitas keuangan. Suku bunga efektif direvisi sebagai hasil dari perhitungan ulang estimasi arus kas dari instrumen dengan suku bunga mengambang secara berkala untuk merefleksikan perubahan suku bunga pasar. Untuk aset keuangan yang telah mengalami penurunan nilai setelah pengakuan awal, pendapatan bunga dihitung dengan menerapkan suku bunga efektif atas biaya perolehan diamortisasi aset keuangan tersebut. Jika aset tersebut tidak lagi mengalami penurunan nilai, maka perhitungan pendapatan bunga kembali menggunakan nilai tercatat bruto.Pendapatan pengelolaan dana oleh Entitas Anak sebagai mudharib terdiri atas pendapatan dari jual beli-margin murabahah, pendapatan bagi hasil-pembiayaan musyarakah, dan pendapatan usaha utama lainnya.Pengakuan pendapatan atas piutang murabahah yang tidak memiliki risiko yang signifikan terkait dengan kepemilikan persediaan diakui pada laba rugi dengan menggunakan metode tingkat imbal hasil efektif.Tingkat imbal hasil efektif merupakan metode alokasi pengakuan pendapatan dan merupakan tingkat imbal hasil yang secara tepat mendiskontokan estimasi penerimaan kas di masa depan selama perkiraan umur dari piutang murabahah untuk memperoleh nilai tercatat piutang murabahah. Pada saat menghitung tingkat imbal hasil efektif, Entitas Anak mengestimasi arus kas di masa datang dengan mempertimbangkan seluruh persyaratan kontraktual dalam piutang murabahah tersebut, tetapi tidak mempertimbangkan kerugian piutang di masa mendatang. Perhitungan ini mencakup seluruh komisi, provisi dan bentuk lain yang diterima oleh para pihak dalam akad yang merupakan bagian tidak terpisahkan dari tingkat imbal hasil efektif, biaya transaksi, dan seluruh premi atau diskon lainnya.Untuk pengakuan pendapatan atas piutang murabahah yang telah direstrukturisasi dengan payment holiday atau skema penundaan pembayaran cicilan, Bank hanya mengakui pendapatan marjin apabila Bank cukup yakin bahwa pembayaran angsuran akan diterima sesuai dengan kesepakatan dengan nasabah.Pendapatan bagi hasil - pembiayaan musyarakah diakui dalam periode terjadinya hak bagi hasil sesuai nisbah yang disepakati.Hak pihak ketiga atas bagi hasil dana syirkah temporer merupakan bagian bagi hasil milik nasabah yang didasarkan pada prinsip mudharabah atas hasil pengelolaan dana mereka oleh Entitas Anak. Pendapatan yang dibagikan adalah yang telah diterima (cash basis).Pendapatan marjin atas pembiayaan yang diberikan dan atas aset produktif lainnya (penempatan pada Bank Indonesia, penempatan pada bank lain dan investasi pada surat berharga) akan dibagikan kepada nasabah pemilik dana dan Entitas Anak sesuai dengan proporsi dana yang dipakai dalam pembiayaan yang diberikan dan aset produktif lainnya. Selanjutnya, pendapatan marjin yang tersedia tersebut kemudian didistribusikan ke nasabah pemilik dana sebagai shahibul maal dan Entitas Anak sebagai mudharib sesuai porsi nisbah bagi hasil yang telah disepakati bersama sebelumnya.Pendapatan marjin dari pembiayaan dan aset produktif lainnya yang memakai dana Entitas Anak, seluruhnya menjadi milik Entitas Anak, termasuk pendapatan dari transaksi Entitas Anak berbasis imbalan.</t>
        </is>
      </c>
      <c r="D11" s="105" t="inlineStr">
        <is>
          <t>untuk merefleksikan perubahan suku bunga pasar. Untuk aset keuangan yang telah mengalami penurunan nilai setelah pengakuan awal, pendapatan bunga dihitung dengan menerapkan suku bunga efektif atas biaya perolehan diamortisasi aset keuangan tersebut. Jika aset tersebut tidak lagi mengalami penurunan nilai, maka perhitungan pendapatan bunga kembali menggunakan nilai tercatat bruto.
Pendapatan pengelolaan dana oleh Entitas Anak sebagai mudharib terdiri atas pendapatan dari jual beli-margin murabahah, pendapatan bagi hasil-pembiayaan musyarakah, dan pendapatan usaha utama lainnya.
Pengakuan pendapatan atas piutang murabahah yang tidak memiliki risiko yang signifikan terkait dengan kepemilikan persediaan diakui pada laba rugi dengan menggunakan metode tingkat imbal hasil efektif.
Tingkat imbal hasil efektif merupakan metode alokasi pengakuan pendapatan dan merupakan tingkat imbal hasil yang secara tepat mendiskontokan estimasi penerimaan kas di masa depan selama perkiraan umur dari piutang murabahah untuk memperoleh nilai tercatat piutang murabahah. Pada saat menghitung tingkat imbal hasil efektif, Entitas Anak mengestimasi arus kas di masa datang dengan mempertimbangkan seluruh persyaratan kontraktual dalam piutang murabahah tersebut, tetapi tidak mempertimbangkan kerugian piutang di masa mendatang. Perhitungan ini mencakup seluruh komisi, provisi dan bentuk lain yang diterima oleh para pihak dalam akad yang merupakan bagian tidak terpisahkan dari tingkat imbal hasil efektif, biaya transaksi, dan seluruh premi atau diskon lainnya.
Untuk pengakuan pendapatan atas piutang murabahah yang telah direstrukturisasi dengan payment holiday atau skema penundaan pembayaran cicilan, Bank hanya mengakui pendapatan marjin apabila Bank cukup yakin bahwa pembayaran angsuran akan diterima sesuai dengan kesepakatan dengan nasabah.
Pendapatan bagi hasil - pembiayaan musyarakah diakui dalam periode terjadinya hak bagi hasil sesuai nisbah yang disepakati.
Hak pihak ketiga atas bagi hasil dana syirkah temporer merupakan bagian bagi hasil milik nasabah yang didasarkan pada prinsip mudharabah atas hasil pengelolaan dana mereka oleh Entitas Anak. Pendapatan yang dibagikan adalah yang telah diterima (cash basis).
Pendapatan marjin atas pembiayaan yang diberikan dan atas aset produktif lainnya (penempatan pada Bank Indonesia, penempatan pada bank lain dan investasi pada surat berharga) akan dibagikan kepada nasabah pemilik dana dan Entitas Anak sesuai dengan proporsi dana yang dipakai dalam pembiayaan yang diberikan dan aset produktif lainnya. Selanjutnya, pendapatan marjin yang tersedia tersebut kemudian didistribusikan ke nasabah pemilik dana sebagai shahibul maal dan Entitas Anak sebagai mudharib sesuai porsi nisbah bagi hasil yang telah disepakati bersama sebelumnya.
Pendapatan marjin dari pembiayaan dan aset produktif lainnya yang memakai dana Entitas Anak, seluruhnya menjadi milik Entitas Anak, termasuk pendapatan dari transaksi Entitas Anak berbasis imbalan.</t>
        </is>
      </c>
      <c r="E11" s="105" t="inlineStr">
        <is>
          <t>untuk merefleksikan perubahan suku bunga pasar. Untuk aset keuangan yang telah mengalami penurunan nilai setelah pengakuan awal, pendapatan bunga dihitung dengan menerapkan suku bunga efektif atas biaya perolehan diamortisasi aset keuangan tersebut. Jika aset tersebut tidak lagi mengalami penurunan nilai, maka perhitungan pendapatan bunga kembali menggunakan nilai tercatat bruto.
Pendapatan pengelolaan dana oleh Entitas Anak sebagai mudharib terdiri atas pendapatan dari jual beli-margin murabahah, pendapatan bagi hasil-pembiayaan musyarakah, dan pendapatan usaha utama lainnya.
Pengakuan pendapatan atas piutang murabahah yang tidak memiliki risiko yang signifikan terkait dengan kepemilikan persediaan diakui pada laba rugi dengan menggunakan metode tingkat imbal hasil efektif.
Tingkat imbal hasil efektif merupakan metode alokasi pengakuan pendapatan dan merupakan tingkat imbal hasil yang secara tepat mendiskontokan estimasi penerimaan kas di masa depan selama perkiraan umur dari piutang murabahah untuk memperoleh nilai tercatat piutang murabahah. Pada saat menghitung tingkat imbal hasil efektif, Entitas Anak mengestimasi arus kas di masa datang dengan mempertimbangkan seluruh persyaratan kontraktual dalam piutang murabahah tersebut, tetapi tidak mempertimbangkan kerugian piutang di masa mendatang. Perhitungan ini mencakup seluruh komisi, provisi dan bentuk lain yang diterima oleh para pihak dalam akad yang merupakan bagian tidak terpisahkan dari tingkat imbal hasil efektif, biaya transaksi, dan seluruh premi atau diskon lainnya.
Untuk pengakuan pendapatan atas piutang murabahah yang telah direstrukturisasi dengan payment holiday atau skema penundaan pembayaran cicilan, Bank hanya mengakui pendapatan marjin apabila Bank cukup yakin bahwa pembayaran angsuran akan diterima sesuai dengan kesepakatan dengan nasabah.
Pendapatan bagi hasil - pembiayaan musyarakah diakui dalam periode terjadinya hak bagi hasil sesuai nisbah yang disepakati.
Hak pihak ketiga atas bagi hasil dana syirkah temporer merupakan bagian bagi hasil milik nasabah yang didasarkan pada prinsip mudharabah atas hasil pengelolaan dana mereka oleh Entitas Anak. Pendapatan yang dibagikan adalah yang telah diterima (cash basis).
Pendapatan marjin atas pembiayaan yang diberikan dan atas aset produktif lainnya (penempatan pada Bank Indonesia, penempatan pada bank lain dan investasi pada surat berharga) akan dibagikan kepada nasabah pemilik dana dan Entitas Anak sesuai dengan proporsi dana yang dipakai dalam pembiayaan yang diberikan dan aset produktif lainnya. Selanjutnya, pendapatan marjin yang tersedia tersebut kemudian didistribusikan ke nasabah pemilik dana sebagai shahibul maal dan Entitas Anak sebagai mudharib sesuai porsi nisbah bagi hasil yang telah disepakati bersama sebelumnya.
Pendapatan marjin dari pembiayaan dan aset produktif lainnya yang memakai dana Entitas Anak, seluruhnya menjadi milik Entitas Anak, termasuk pendapatan dari transaksi Entitas Anak berbasis imbalan.</t>
        </is>
      </c>
      <c r="F11" s="105" t="inlineStr">
        <is>
          <t>untuk merefleksikan perubahan suku bunga pasar. Untuk aset keuangan yang telah mengalami penurunan nilai setelah pengakuan awal, pendapatan bunga dihitung dengan menerapkan suku bunga efektif atas biaya perolehan diamortisasi aset keuangan tersebut. Jika aset tersebut tidak lagi mengalami penurunan nilai, maka perhitungan pendapatan bunga kembali menggunakan nilai tercatat bruto.
Pendapatan pengelolaan dana oleh Entitas Anak sebagai mudharib terdiri atas pendapatan dari jual beli-margin murabahah, pendapatan bagi hasil-pembiayaan musyarakah, dan pendapatan usaha utama lainnya.
Pengakuan pendapatan atas piutang murabahah yang tidak memiliki risiko yang signifikan terkait dengan kepemilikan persediaan diakui pada laba rugi dengan menggunakan metode tingkat imbal hasil efektif.
Tingkat imbal hasil efektif merupakan metode alokasi pengakuan pendapatan dan merupakan tingkat imbal hasil yang secara tepat mendiskontokan estimasi penerimaan kas di masa depan selama perkiraan umur dari piutang murabahah untuk memperoleh nilai tercatat piutang murabahah. Pada saat menghitung tingkat imbal hasil efektif, Entitas Anak mengestimasi arus kas di masa datang dengan mempertimbangkan seluruh persyaratan kontraktual dalam piutang murabahah tersebut, tetapi tidak mempertimbangkan kerugian piutang di masa mendatang. Perhitungan ini mencakup seluruh komisi, provisi dan bentuk lain yang diterima oleh para pihak dalam akad yang merupakan bagian tidak terpisahkan dari tingkat imbal hasil efektif, biaya transaksi, dan seluruh premi atau diskon lainnya.
Untuk pengakuan pendapatan atas piutang murabahah yang telah direstrukturisasi dengan payment holiday atau skema penundaan pembayaran cicilan, Bank hanya mengakui pendapatan marjin apabila Bank cukup yakin bahwa pembayaran angsuran akan diterima sesuai dengan kesepakatan dengan nasabah.
Pendapatan bagi hasil - pembiayaan musyarakah diakui dalam periode terjadinya hak bagi hasil sesuai nisbah yang disepakati.
Hak pihak ketiga atas bagi hasil dana syirkah temporer merupakan bagian bagi hasil milik nasabah yang didasarkan pada prinsip mudharabah atas hasil pengelolaan dana mereka oleh Entitas Anak. Pendapatan yang dibagikan adalah yang telah diterima (cash basis).
Pendapatan marjin atas pembiayaan yang diberikan dan atas aset produktif lainnya (penempatan pada Bank Indonesia, penempatan pada bank lain dan investasi pada surat berharga) akan dibagikan kepada nasabah pemilik dana dan Entitas Anak sesuai dengan proporsi dana yang dipakai dalam pembiayaan yang diberikan dan aset produktif lainnya. Selanjutnya, pendapatan marjin yang tersedia tersebut kemudian didistribusikan ke nasabah pemilik dana sebagai shahibul maal dan Entitas Anak sebagai mudharib sesuai porsi nisbah bagi hasil yang telah disepakati bersama sebelumnya.
Pendapatan marjin dari pembiayaan dan aset produktif lainnya yang memakai dana Entitas Anak, seluruhnya menjadi milik Entitas Anak, termasuk pendapatan dari transaksi Entitas Anak berbasis imbalan.</t>
        </is>
      </c>
      <c r="G11" s="105" t="n"/>
      <c r="H11" s="105" t="n"/>
      <c r="I11" s="105" t="n"/>
      <c r="J11" s="105" t="n"/>
      <c r="K11" s="105" t="n"/>
      <c r="L11" s="105" t="n"/>
      <c r="M11" s="105" t="n"/>
      <c r="N11" s="105" t="n"/>
      <c r="O11" s="105" t="n"/>
      <c r="P11" s="105" t="n"/>
      <c r="Q11" s="105" t="n"/>
      <c r="R11" s="105" t="n"/>
    </row>
    <row r="12" ht="75" customHeight="1" s="173" thickBot="1">
      <c r="A12" s="104" t="inlineStr">
        <is>
          <t>Penjabaran mata uang asing</t>
        </is>
      </c>
      <c r="B12" s="104" t="n"/>
      <c r="C12" s="105" t="inlineStr">
        <is>
          <t>Transaksi-transaksi dalam valuta asing dijabarkan ke dalam Rupiah, yang merupakan mata uang fungsional Bank, dengan menggunakan kurs pada tanggal transaksi.Saldo akhir tahun aset moneter dan liabilitas moneter dalam valuta asing dijabarkan ke dalam Rupiah dengan menggunakan kurs pada tanggal laporan (penutupan) yang ditetapkan oleh Bank Indonesia, yaitu kurs tengah yang merupakan rata-rata kurs beli dan kurs jual berdasarkan Reuters pada pukul 16.00 WIB.Keuntungan dan kerugian selisih kurs yang timbul dari transaksi dalam valuta asing dan dari penjabaran aset moneter dan liabilitas moneter dalam valuta asing diakui pada laba rugi.Laba atau rugi kurs valuta asing atas aset dan liabilitas moneter merupakan selisih antara biaya perolehan diamortisasi dalam Rupiah pada awal tahun, disesuaikan dengan tingkat suku bunga efektif dan pembayaran selama tahun berjalan, dan biaya perolehan diamortisasi dalam valuta asing yang dijabarkan ke dalam Rupiah dengan menggunakan kurs pada akhir tahun.</t>
        </is>
      </c>
      <c r="D12" s="105" t="inlineStr">
        <is>
          <t>Transaksi-transaksi dalam valuta asing dijabarkan ke dalam Rupiah, yang merupakan mata uang fungsional Bank, dengan menggunakan kurs pada tanggal transaksi.
Saldo akhir tahun aset moneter dan liabilitas moneter dalam valuta asing dijabarkan ke dalam Rupiah dengan menggunakan kurs pada tanggal laporan (penutupan) yang ditetapkan oleh Bank Indonesia, yaitu kurs tengah yang merupakan rata-rata kurs beli dan kurs jual berdasarkan Reuters pada pukul 16.00 WIB.
Keuntungan dan kerugian selisih kurs yang timbul dari transaksi dalam valuta asing dan dari penjabaran aset moneter dan liabilitas moneter dalam valuta asing diakui pada laba rugi.
Laba atau rugi kurs valuta asing atas aset dan liabilitas moneter merupakan selisih antara biaya perolehan diamortisasi dalam Rupiah pada awal tahun, disesuaikan dengan tingkat suku bunga efektif dan pembayaran selama tahun berjalan, dan biaya perolehan diamortisasi dalam valuta asing yang dijabarkan ke dalam Rupiah dengan menggunakan kurs pada akhir tahun.</t>
        </is>
      </c>
      <c r="E12" s="105" t="inlineStr">
        <is>
          <t>Transaksi-transaksi dalam valuta asing dijabarkan ke dalam Rupiah, yang merupakan mata uang fungsional Bank, dengan menggunakan kurs pada tanggal transaksi.
Saldo akhir tahun aset moneter dan liabilitas moneter dalam valuta asing dijabarkan ke dalam Rupiah dengan menggunakan kurs pada tanggal laporan (penutupan) yang ditetapkan oleh Bank Indonesia, yaitu kurs tengah yang merupakan rata-rata kurs beli dan kurs jual berdasarkan Reuters pada pukul 16.00 WIB.
Keuntungan dan kerugian selisih kurs yang timbul dari transaksi dalam valuta asing dan dari penjabaran aset moneter dan liabilitas moneter dalam valuta asing diakui pada laba rugi.
Laba atau rugi kurs valuta asing atas aset dan liabilitas moneter merupakan selisih antara biaya perolehan diamortisasi dalam Rupiah pada awal tahun, disesuaikan dengan tingkat suku bunga efektif dan pembayaran selama tahun berjalan, dan biaya perolehan diamortisasi dalam valuta asing yang dijabarkan ke dalam Rupiah dengan menggunakan kurs pada akhir tahun.</t>
        </is>
      </c>
      <c r="F12" s="105" t="inlineStr">
        <is>
          <t>Transaksi-transaksi dalam valuta asing dijabarkan ke dalam Rupiah, yang merupakan mata uang fungsional Bank, dengan menggunakan kurs pada tanggal transaksi.
Saldo akhir tahun aset moneter dan liabilitas moneter dalam valuta asing dijabarkan ke dalam Rupiah dengan menggunakan kurs pada tanggal laporan (penutupan) yang ditetapkan oleh Bank Indonesia, yaitu kurs tengah yang merupakan rata-rata kurs beli dan kurs jual berdasarkan Reuters pada pukul 16.00 WIB.
Keuntungan dan kerugian selisih kurs yang timbul dari transaksi dalam valuta asing dan dari penjabaran aset moneter dan liabilitas moneter dalam valuta asing diakui pada laba rugi.
Laba atau rugi kurs valuta asing atas aset dan liabilitas moneter merupakan selisih antara biaya perolehan diamortisasi dalam Rupiah pada awal tahun, disesuaikan dengan tingkat suku bunga efektif dan pembayaran selama tahun berjalan, dan biaya perolehan diamortisasi dalam valuta asing yang dijabarkan ke dalam Rupiah dengan menggunakan kurs pada akhir tahun.</t>
        </is>
      </c>
      <c r="G12" s="105" t="n"/>
      <c r="H12" s="105" t="n"/>
      <c r="I12" s="105" t="n"/>
      <c r="J12" s="105" t="n"/>
      <c r="K12" s="105" t="n"/>
      <c r="L12" s="105" t="n"/>
      <c r="M12" s="105" t="n"/>
      <c r="N12" s="105" t="n"/>
      <c r="O12" s="105" t="n"/>
      <c r="P12" s="105" t="n"/>
      <c r="Q12" s="105" t="n"/>
      <c r="R12" s="105" t="n"/>
    </row>
    <row r="13" ht="75" customHeight="1" s="173" thickBot="1">
      <c r="A13" s="104" t="inlineStr">
        <is>
          <t>Transaksi dengan pihak berelasi</t>
        </is>
      </c>
      <c r="B13" s="104" t="n"/>
      <c r="C13" s="105" t="inlineStr">
        <is>
          <t>Dalam laporan keuangan konsolidasian, istilah pihak-pihak berelasi digunakan sesuai dengan PSAK No. 7 mengenai Pengungkapan Pihak-pihak Berelasi.</t>
        </is>
      </c>
      <c r="D13" s="105" t="inlineStr">
        <is>
          <t>Dalam laporan keuangan konsolidasian, istilah pihak-pihak berelasi digunakan sesuai dengan PSAK No. 7 mengenai Pengungkapan Pihak-pihak Berelasi.</t>
        </is>
      </c>
      <c r="E13" s="105" t="inlineStr">
        <is>
          <t>Dalam laporan keuangan konsolidasian, istilah pihak-pihak berelasi digunakan sesuai dengan PSAK No. 224 mengenai Pengungkapan Pihak-pihak Berelasi.</t>
        </is>
      </c>
      <c r="F13" s="105" t="inlineStr">
        <is>
          <t>Dalam laporan keuangan konsolidasian, istilah pihak-pihak berelasi digunakan sesuai dengan PSAK No. 224 mengenai Pengungkapan Pihak-pihak Berelasi.</t>
        </is>
      </c>
      <c r="G13" s="105" t="n"/>
      <c r="H13" s="105" t="n"/>
      <c r="I13" s="105" t="n"/>
      <c r="J13" s="105" t="n"/>
      <c r="K13" s="105" t="n"/>
      <c r="L13" s="105" t="n"/>
      <c r="M13" s="105" t="n"/>
      <c r="N13" s="105" t="n"/>
      <c r="O13" s="105" t="n"/>
      <c r="P13" s="105" t="n"/>
      <c r="Q13" s="105" t="n"/>
      <c r="R13" s="105" t="n"/>
    </row>
    <row r="14" ht="75" customHeight="1" s="173" thickBot="1">
      <c r="A14" s="104" t="inlineStr">
        <is>
          <t>Pajak penghasilan</t>
        </is>
      </c>
      <c r="B14" s="104" t="n"/>
      <c r="C14" s="105" t="inlineStr">
        <is>
          <t>Beban pajak penghasilan terdiri dari pajak kini dan pajak tangguhan. Beban pajak penghasilan diakui pada laba rugi, kecuali untuk komponen yang diakui secara langsung di ekuitas atau di penghasilan komprehensif lain.Beban pajak kini merupakan jumlah pajak yang dibayar, atau terutang atas laba atau rugi kena pajak untuk tahun yang bersangkutan dengan menggunakan tarif pajak yang secara substantif telah berlaku pada tanggal pelaporan. Pajak kini juga termasuk penyesuaian yang dibuat untuk penyisihan pajak tahun sebelumnya, baik untuk merekonsiliasi pajak penghasilan dengan pajak yang dilaporkan di surat pemberitahuan tahunan, atau untuk memperhitungkan perbedaan yang muncul dari pemeriksaan pajak.Beban pajak kini diukur menggunakan estimasi terbaik atas jumlah yang diperkirakan akan dibayar atau diterima, dengan mempertimbangkan ketidakpastian terkait dengan kompleksitas peraturan pajak.Pajak tangguhan diakui atas perbedaan temporer antara nilai tercatat aset dan liabilitas untuk tujuan pelaporan keuangan dan nilai yang digunakan untuk tujuan perpajakan. Pajak tangguhan diukur dengan menggunakan tarif pajak yang diharapkan untuk ditetapkan atas perbedaan temporer pada saat pembalikan, berdasarkan peraturan yang telah berlaku atau secara substantif berlaku pada tanggal pelaporan. Kebijakan akuntansi ini juga mengharuskan pengakuan manfaat pajak, seperti rugi fiskal yang belum dikompensasi, yang timbul dari periode berjalan yang diharapkan akan direalisasi pada masa mendatang, apabila besar kemungkinan manfaat pajak tersebut dapat direalisasi.Aset pajak tangguhan merupakan saldo bersih atas manfaat pajak tangguhan yang timbul dan dipergunakan sampai dengan tanggal pelaporan. Aset pajak tangguhan ditelaah ulang pada setiap tangal pelaporan dan dikurangkan dengan manfaat pajak sejumlah nilai yang besar kemungkinan yang tidak dapat terealisasi; pengurangan tersebut akan dibalik ketika kemungkinan realisasi melalui laba kena pajak di masa depan meningkat.Aset pajak tangguhan yang belum diakui dinilai kembali pada setiap tanggal pelaporan dan diakui sepanjang kemungkinan besar laba kena pajak masa depan akan tersedia untuk digunakan.Bank dan Entitas Anak telah menentukan bahwa bunga dan penalti sehubungan dengan pajak penghasilan, termasuk yang mungkin diterima dalam kaitannya dengan posisi pajak yang mengandung ketidakpastian, tidak memenuhi definisi pajak penghasilan, dan dengan demikian diperlakukan sesuai dengan PSAK 57, Provisi, Liabilitas Kontinjensi dan Aset Kontinjensi.Koreksi atas kewajiban pajak diakui pada saat surat ketetapan pajak diterima, atau apabila diajukan keberatan dan atau banding, maka koreksi diakui pada saat keputusan atas keberatan atau banding itu diterima.</t>
        </is>
      </c>
      <c r="D14" s="105" t="inlineStr">
        <is>
          <t>Beban pajak penghasilan terdiri dari pajak kini dan pajak tangguhan. Beban pajak penghasilan diakui pada laba rugi, kecuali untuk komponen yang diakui secara langsung di ekuitas atau di penghasilan komprehensif lain.
Beban pajak kini merupakan jumlah pajak yang dibayar, atau terutang atas laba atau rugi kena pajak untuk tahun yang bersangkutan dengan menggunakan tarif pajak yang secara substantif telah berlaku pada tanggal pelaporan. Pajak kini juga termasuk penyesuaian yang dibuat untuk penyisihan pajak tahun sebelumnya, baik untuk merekonsiliasi pajak penghasilan dengan pajak yang dilaporkan di surat pemberitahuan tahunan, atau untuk memperhitungkan perbedaan yang muncul dari pemeriksaan pajak.
Beban pajak kini diukur menggunakan estimasi terbaik atas jumlah yang diperkirakan akan dibayar atau diterima, dengan mempertimbangkan ketidakpastian terkait dengan kompleksitas peraturan pajak.
Pajak tangguhan diakui atas perbedaan temporer antara nilai tercatat aset dan liabilitas untuk tujuan pelaporan keuangan dan nilai yang digunakan untuk tujuan perpajakan. Pajak tangguhan diukur dengan menggunakan tarif pajak yang diharapkan untuk ditetapkan atas perbedaan temporer pada saat pembalikan, berdasarkan peraturan yang telah berlaku atau secara substantif berlaku pada tanggal pelaporan. Kebijakan akuntansi ini juga mengharuskan pengakuan manfaat pajak, seperti rugi fiskal yang belum dikompensasi, yang timbul dari periode berjalan yang diharapkan akan direalisasi pada masa mendatang, apabila besar kemungkinan manfaat pajak tersebut dapat direalisasi.
Aset pajak tangguhan merupakan saldo bersih atas manfaat pajak tangguhan yang timbul dan dipergunakan sampai dengan tanggal pelaporan. Aset pajak tangguhan ditelaah ulang pada setiap tangal pelaporan dan dikurangkan dengan manfaat pajak sejumlah nilai yang besar kemungkinan yang tidak dapat terealisasi; pengurangan tersebut akan dibalik ketika kemungkinan realisasi melalui laba kena pajak di masa depan meningkat.
Aset pajak tangguhan yang belum diakui dinilai kembali pada setiap tanggal pelaporan dan diakui sepanjang kemungkinan besar laba kena pajak masa depan akan tersedia untuk digunakan.
Bank dan Entitas Anak telah menentukan bahwa bunga dan penalti sehubungan dengan pajak penghasilan, termasuk yang mungkin diterima dalam kaitannya dengan posisi pajak yang mengandung ketidakpastian, tidak memenuhi definisi pajak penghasilan, dan dengan demikian diperlakukan sesuai dengan PSAK 57, Provisi, Liabilitas Kontinjensi dan Aset Kontinjensi.
Koreksi atas kewajiban pajak diakui pada saat surat ketetapan pajak diterima, atau apabila diajukan keberatan dan atau banding, maka koreksi diakui pada saat keputusan atas keberatan atau banding itu diterima.</t>
        </is>
      </c>
      <c r="E14" s="105" t="inlineStr">
        <is>
          <t>Beban pajak penghasilan terdiri dari pajak kini dan pajak tangguhan. Beban pajak penghasilan diakui pada laba rugi, kecuali untuk komponen yang diakui secara langsung di ekuitas atau di penghasilan komprehensif lain.
Beban pajak kini merupakan jumlah pajak yang dibayar, atau terutang atas laba atau rugi kena pajak untuk tahun yang bersangkutan dengan menggunakan tarif pajak yang secara substantif telah berlaku pada tanggal pelaporan. Pajak kini juga termasuk penyesuaian yang dibuat untuk penyisihan pajak tahun sebelumnya, baik untuk merekonsiliasi pajak penghasilan dengan pajak yang dilaporkan di surat pemberitahuan tahunan, atau untuk memperhitungkan perbedaan yang muncul dari pemeriksaan pajak.
Beban pajak kini diukur menggunakan estimasi terbaik atas jumlah yang diperkirakan akan dibayar atau diterima, dengan mempertimbangkan ketidakpastian terkait dengan kompleksitas peraturan pajak.
Pajak tangguhan diakui atas perbedaan temporer antara nilai tercatat aset dan liabilitas untuk tujuan pelaporan keuangan dan nilai yang digunakan untuk tujuan perpajakan. Pajak tangguhan diukur dengan menggunakan tarif pajak yang diharapkan untuk ditetapkan atas perbedaan temporer pada saat pembalikan, berdasarkan peraturan yang telah berlaku atau secara substantif berlaku pada tanggal pelaporan. Kebijakan akuntansi ini juga mengharuskan pengakuan manfaat pajak, seperti rugi fiskal yang belum dikompensasi, yang timbul dari periode berjalan yang diharapkan akan direalisasi pada masa mendatang, apabila besar kemungkinan manfaat pajak tersebut dapat direalisasi.
Aset pajak tangguhan merupakan saldo bersih atas manfaat pajak tangguhan yang timbul dan dipergunakan sampai dengan tanggal pelaporan. Aset pajak tangguhan ditelaah ulang pada setiap tangal pelaporan dan dikurangkan dengan manfaat pajak sejumlah nilai yang besar kemungkinan yang tidak dapat terealisasi; pengurangan tersebut akan dibalik ketika kemungkinan realisasi melalui laba kena pajak di masa depan meningkat.
Aset pajak tangguhan yang belum diakui dinilai kembali pada setiap tanggal pelaporan dan diakui sepanjang kemungkinan besar laba kena pajak masa depan akan tersedia untuk digunakan.
Bank dan Entitas Anak telah menentukan bahwa bunga dan penalti sehubungan dengan pajak penghasilan, termasuk yang mungkin diterima dalam kaitannya dengan posisi pajak yang mengandung ketidakpastian, tidak memenuhi definisi pajak penghasilan, dan dengan demikian diperlakukan sesuai dengan PSAK 237, Provisi, Liabilitas Kontinjensi dan Aset Kontinjensi.
Koreksi atas kewajiban pajak diakui pada saat surat ketetapan pajak diterima, atau apabila diajukan keberatan dan atau banding, maka koreksi diakui pada saat keputusan atas keberatan atau banding itu diterima.</t>
        </is>
      </c>
      <c r="F14" s="105" t="inlineStr">
        <is>
          <t>Beban pajak penghasilan terdiri dari pajak kini dan pajak tangguhan. Beban pajak penghasilan diakui pada laba rugi, kecuali untuk komponen yang diakui secara langsung di ekuitas atau di penghasilan komprehensif lain.
Beban pajak kini merupakan jumlah pajak yang dibayar, atau terutang atas laba atau rugi kena pajak untuk tahun yang bersangkutan dengan menggunakan tarif pajak yang secara substantif telah berlaku pada tanggal pelaporan. Pajak kini juga termasuk penyesuaian yang dibuat untuk penyisihan pajak tahun sebelumnya, baik untuk merekonsiliasi pajak penghasilan dengan pajak yang dilaporkan di surat pemberitahuan tahunan, atau untuk memperhitungkan perbedaan yang muncul dari pemeriksaan pajak.
Beban pajak kini diukur menggunakan estimasi terbaik atas jumlah yang diperkirakan akan dibayar atau diterima, dengan mempertimbangkan ketidakpastian terkait dengan kompleksitas peraturan pajak.
Pajak tangguhan diakui atas perbedaan temporer antara nilai tercatat aset dan liabilitas untuk tujuan pelaporan keuangan dan nilai yang digunakan untuk tujuan perpajakan. Pajak tangguhan diukur dengan menggunakan tarif pajak yang diharapkan untuk ditetapkan atas perbedaan temporer pada saat pembalikan, berdasarkan peraturan yang telah berlaku atau secara substantif berlaku pada tanggal pelaporan. Kebijakan akuntansi ini juga mengharuskan pengakuan manfaat pajak, seperti rugi fiskal yang belum dikompensasi, yang timbul dari periode berjalan yang diharapkan akan direalisasi pada masa mendatang, apabila besar kemungkinan manfaat pajak tersebut dapat direalisasi.
Aset pajak tangguhan merupakan saldo bersih atas manfaat pajak tangguhan yang timbul dan dipergunakan sampai dengan tanggal pelaporan. Aset pajak tangguhan ditelaah ulang pada setiap tangal pelaporan dan dikurangkan dengan manfaat pajak sejumlah nilai yang besar kemungkinan yang tidak dapat terealisasi; pengurangan tersebut akan dibalik ketika kemungkinan realisasi melalui laba kena pajak di masa depan meningkat.
Aset pajak tangguhan yang belum diakui dinilai kembali pada setiap tanggal pelaporan dan diakui sepanjang kemungkinan besar laba kena pajak masa depan akan tersedia untuk digunakan.
Bank dan Entitas Anak telah menentukan bahwa bunga dan penalti sehubungan dengan pajak penghasilan, termasuk yang mungkin diterima dalam kaitannya dengan posisi pajak yang mengandung ketidakpastian, tidak memenuhi definisi pajak penghasilan, dan dengan demikian diperlakukan sesuai dengan PSAK 237, Provisi, Liabilitas Kontinjensi dan Aset Kontinjensi.
Koreksi atas kewajiban pajak diakui pada saat surat ketetapan pajak diterima, atau apabila diajukan keberatan dan atau banding, maka koreksi diakui pada saat keputusan atas keberatan atau banding itu diterima.</t>
        </is>
      </c>
      <c r="G14" s="105" t="n"/>
      <c r="H14" s="105" t="n"/>
      <c r="I14" s="105" t="n"/>
      <c r="J14" s="105" t="n"/>
      <c r="K14" s="105" t="n"/>
      <c r="L14" s="105" t="n"/>
      <c r="M14" s="105" t="n"/>
      <c r="N14" s="105" t="n"/>
      <c r="O14" s="105" t="n"/>
      <c r="P14" s="105" t="n"/>
      <c r="Q14" s="105" t="n"/>
      <c r="R14" s="105" t="n"/>
    </row>
    <row r="15" ht="75" customHeight="1" s="173" thickBot="1">
      <c r="A15" s="104" t="inlineStr">
        <is>
          <t>Pinjaman</t>
        </is>
      </c>
      <c r="B15" s="104" t="n"/>
      <c r="C15" s="105" t="inlineStr">
        <is>
          <t>Pinjaman yang diberikan adalah penyediaan uang atau tagihan yang dapat disetarakan dengan kas, berdasarkan persetujuan atau kesepakatan pinjam-meminjam dengan debitur yang mewajibkan debitur untuk melunasi utang berikut bunganya setelah jangka waktu tertentu. Pembiayaan bersama dicatat sesuai dengan porsi kredit yang risikonya ditanggung oleh Bank, dan dinyatakan sebesar biaya perolehan diamortisasi.Termasuk dalam pinjaman yang diberikan adalah pembiayaan/piutang syariah yang terdiri dari piutang murabahah, pembiayaan musyarakah dan pinjaman qardh.Murabahah adalah akad jual beli antara nasabah dengan Entitas Anak, dimana Entitas Anak membiayai kebutuhan barang untuk konsumsi, investasi dan modal kerja nasabah, yang dijual dengan harga pokok ditambah dengan marjin yang diketahui dan disepakati bersama. Pembayaran atas pembiayaan ini dilakukan dengan cara mengangsur dalam jangka waktu yang ditentukan.Piutang murabahah pada awalnya diukur pada nilai bersih yang dapat direalisasi ditambah dengan biaya transaksi yang dapat diatribusikan secara langsung dan biaya tambahan untuk memperoleh piutang murabahah tersebut. Setelah pengakuan awal, piutang murabahah diukur pada biaya perolehan diamortisasi menggunakan metode imbal hasil efektif dikurangi pendapatan margin yang ditangguhkan dan cadangan kerugian penurunan nilai.Pembiayaan musyarakah adalah akad kerjasama antara dua pihak atau lebih untuk suatu usaha tertentu, dimana masing-masing pihak memberikan kontribusi dana dengan ketentuan bahwa keuntungan dibagi berdasarkan kesepakatan, sedangkan kerugian berdasarkan porsi kontribusi dana. Dana tersebut meliputi kas atau aset non-kas yang diperkenankan oleh syariah.Pembiayaan musyarakah dinyatakan sebesar saldo pembiayaan dikurangi dengan saldo cadangan kerugian penurunan nilai. Entitas Anak menetapkan cadangan kerugian penurunan nilai sesuai dengan kualitas pembiayaan berdasarkan penelaahan atas masing-masing saldo pembiayaan.Pinjaman qardh adalah penyaluran dana dengan akad qardh.Pinjaman qardh adalah penyediaan dana atau tagihan yang dapat dipersamakan dengan itu berdasarkan persetujuan atau kesepakatan antara peminjam dan Entitas Anak yang mewajibkan peminjam melunasi utangnya setelah jangka waktu tertentu.Pinjaman qardh diakui sebesar total dana yang dipinjamkan pada saat terjadinya. Entitas Anak dapat menerima imbalan namun tidak diperkenankan untuk dipersyaratkan di dalam perjanjian. Imbalan tersebut diakui pada saat diterima.Pinjaman qardh disajikan sebesar saldonya dikurangi cadangan kerugian penurunan nilai.Skema modifikasi pinjaman yang diberikan dapat berupa penyesuaian pada suku bunga, pokok bunga dan tunggakan bunga, perpanjangan jangka waktu jatuh tempo, penjadwalan kembali pembayaran angsuran serta modifikasi persyaratan kredit lainnya.Jika persyaratan perjanjian suatu pinjaman dimodifikasi, maka Bank mengevaluasi apakah arus kas kontraktual dari pinjaman yang termodifikasi berbeda secara signifikan. Jika arus kas berbeda secara signifikan, maka hak kontraktual atas arus kas dari aset keuangan yang original sebenarnya telah kadaluarsa. Dalam hal ini, aset keuangan yang original dihentikan pengakuannya dan aset keuangan yang baru diakui pada nilai wajar ditambah biaya transaksi yang memenuhi syarat. Imbalan yang diterima sebagai bagian dari modifikasi diperhitungkan sebagai berikut:a. imbalan yang dipertimbangkan sewaktu menentukan nilai wajar dari aset baru dan imbalan yang merupakan pembayaran kembali (reimbursement) dari biaya transaksi yang memenuhi syarat akan dimasukkan sebagai pengakuan awal aset; danb. imbalan lainnya dimasukkan ke dalam laba rugi sebagai bagian dari keuntungan atau kerugian dari penghentian pengakuan.Jika modifikasi aset keuangan yang diukur pada biaya perolehan diamortisasi tidak mengakibatkan penghentian pengakuan aset keuangan, maka Bank terlebih dahulu menghitung kembali nilai tercatat bruto aset keuangan menggunakan suku bunga efektif awal aset tersebut dan mengakui selisih penyesuain sebagai keuntungan atau kerugian modifikasi di dalam laba rugi. Biaya atau imbalan yang terjadi dan imbalan modifikasi yang diterima disesuaikan ke nilai tercatat bruto dan diamortisasi selama sisa jangka waktu aset keuangan yang dimodifikasi.Jika modifikasi dilakukan karena alasan risiko kredit, maka keuntungan atau kerugian disajikan sebagai kerugian penurunan nilai. Selain karena alasan ini, keuntungan atau kerugian disajikan sebagai pendapatan bunga yang dihitung dengan menggunakan metode suku bunga efektif. Dalam keadaan yang tidak biasa, setelah perubahan atau modifikasi yang mengakibatkan penghentian pengakuan aset keuangan awal, mungkin terdapat bukti bahwa aset modifikasian memburuk pada pengakuan awal. Dengan demikian, aset keuangan tersebut diakui sebagai aset keuangan yang memburuk pada pengakuan awal.Perubahan atau modifikasi yang dilakukan karena resiko kredit, dapat dipertimbangkan sebagai indikasi aset keuangan yang berasal dari aset keuangan yang memburuk pada pengakuan awal. Sedangkan perubahan atau modifikasi yang dilakukan dengan dasar pertimbangan bisnis, mungkin tidak diakui sebagai aset keuangan yang memburuk pada pengakuan awal. Namun, penilaian ini perlu dilakukan secara menyeluruh untuk menentukan apakah pengakuan awal aset keuangan telah memburuk pada saat pengakuan awal.</t>
        </is>
      </c>
      <c r="D15" s="105" t="inlineStr">
        <is>
          <t>bagian dari modifikasi diperhitungkan sebagai berikut:
a. imbalan yang dipertimbangkan sewaktu menentukan nilai wajar dari aset baru dan imbalan yang merupakan pembayaran kembali (reimbursement) dari biaya transaksi yang memenuhi syarat akan dimasukkan sebagai pengakuan awal aset; dan
b. imbalan lainnya dimasukkan ke dalam laba rugi sebagai bagian dari keuntungan atau kerugian dari penghentian pengakuan.
Jika modifikasi aset keuangan yang diukur pada biaya perolehan diamortisasi tidak mengakibatkan penghentian pengakuan aset keuangan, maka Bank terlebih dahulu menghitung kembali nilai tercatat bruto aset keuangan menggunakan suku bunga efektif awal aset tersebut dan mengakui selisih penyesuain sebagai keuntungan atau kerugian modifikasi di dalam laba rugi. Biaya atau imbalan yang terjadi dan imbalan modifikasi yang diterima disesuaikan ke nilai tercatat bruto dan diamortisasi selama sisa jangka waktu aset keuangan yang dimodifikasi.
Jika modifikasi dilakukan karena alasan risiko kredit, maka keuntungan atau kerugian disajikan sebagai kerugian penurunan nilai. Selain karena alasan ini, keuntungan atau kerugian disajikan sebagai pendapatan bunga yang dihitung dengan menggunakan metode suku bunga efektif. 
Dalam keadaan yang tidak biasa, setelah perubahan atau modifikasi yang mengakibatkan penghentian pengakuan aset keuangan awal, mungkin terdapat bukti bahwa aset modifikasian memburuk pada pengakuan awal. Dengan demikian, aset keuangan tersebut diakui sebagai aset keuangan yang memburuk pada pengakuan awal.
Perubahan atau modifikasi yang dilakukan karena resiko kredit, dapat dipertimbangkan sebagai indikasi aset keuangan yang berasal dari aset keuangan yang memburuk pada pengakuan awal. Sedangkan perubahan atau modifikasi yang dilakukan dengan dasar pertimbangan bisnis, mungkin tidak diakui sebagai aset keuangan yang memburuk pada pengakuan awal. Namun, penilaian ini perlu dilakukan secara menyeluruh untuk menentukan apakah pengakuan awal aset keuangan telah memburuk pada saat pengakuan awal.</t>
        </is>
      </c>
      <c r="E15" s="105" t="inlineStr">
        <is>
          <t>bagian dari modifikasi diperhitungkan sebagai berikut:
a. imbalan yang dipertimbangkan sewaktu menentukan nilai wajar dari aset baru dan imbalan yang merupakan pembayaran kembali (reimbursement) dari biaya transaksi yang memenuhi syarat akan dimasukkan sebagai pengakuan awal aset; dan
b. imbalan lainnya dimasukkan ke dalam laba rugi sebagai bagian dari keuntungan atau kerugian dari penghentian pengakuan.
Jika modifikasi aset keuangan yang diukur pada biaya perolehan diamortisasi tidak mengakibatkan penghentian pengakuan aset keuangan, maka Bank terlebih dahulu menghitung kembali nilai tercatat bruto aset keuangan menggunakan suku bunga efektif awal aset tersebut dan mengakui selisih penyesuain sebagai keuntungan atau kerugian modifikasi di dalam laba rugi. Biaya atau imbalan yang terjadi dan imbalan modifikasi yang diterima disesuaikan ke nilai tercatat bruto dan diamortisasi selama sisa jangka waktu aset keuangan yang dimodifikasi.
Jika modifikasi dilakukan karena alasan risiko kredit, maka keuntungan atau kerugian disajikan sebagai kerugian penurunan nilai. Selain karena alasan ini, keuntungan atau kerugian disajikan sebagai pendapatan bunga yang dihitung dengan menggunakan metode suku bunga efektif. 
Dalam keadaan yang tidak biasa, setelah perubahan atau modifikasi yang mengakibatkan penghentian pengakuan aset keuangan awal, mungkin terdapat bukti bahwa aset modifikasian memburuk pada pengakuan awal. Dengan demikian, aset keuangan tersebut diakui sebagai aset keuangan yang memburuk pada pengakuan awal.
Perubahan atau modifikasi yang dilakukan karena resiko kredit, dapat dipertimbangkan sebagai indikasi aset keuangan yang berasal dari aset keuangan yang memburuk pada pengakuan awal. Sedangkan perubahan atau modifikasi yang dilakukan dengan dasar pertimbangan bisnis, mungkin tidak diakui sebagai aset keuangan yang memburuk pada pengakuan awal. Namun, penilaian ini perlu dilakukan secara menyeluruh untuk menentukan apakah pengakuan awal aset keuangan telah memburuk pada saat pengakuan awal.</t>
        </is>
      </c>
      <c r="F15" s="105" t="inlineStr">
        <is>
          <t>bagian dari modifikasi diperhitungkan sebagai berikut:
a. imbalan yang dipertimbangkan sewaktu menentukan nilai wajar dari aset baru dan imbalan yang merupakan pembayaran kembali (reimbursement) dari biaya transaksi yang memenuhi syarat akan dimasukkan sebagai pengakuan awal aset; dan
b. imbalan lainnya dimasukkan ke dalam laba rugi sebagai bagian dari keuntungan atau kerugian dari penghentian pengakuan.
Jika modifikasi aset keuangan yang diukur pada biaya perolehan diamortisasi tidak mengakibatkan penghentian pengakuan aset keuangan, maka Bank terlebih dahulu menghitung kembali nilai tercatat bruto aset keuangan menggunakan suku bunga efektif awal aset tersebut dan mengakui selisih penyesuain sebagai keuntungan atau kerugian modifikasi di dalam laba rugi. Biaya atau imbalan yang terjadi dan imbalan modifikasi yang diterima disesuaikan ke nilai tercatat bruto dan diamortisasi selama sisa jangka waktu aset keuangan yang dimodifikasi.
Jika modifikasi dilakukan karena alasan risiko kredit, maka keuntungan atau kerugian disajikan sebagai kerugian penurunan nilai. Selain karena alasan ini, keuntungan atau kerugian disajikan sebagai pendapatan bunga yang dihitung dengan menggunakan metode suku bunga efektif. 
Dalam keadaan yang tidak biasa, setelah perubahan atau modifikasi yang mengakibatkan penghentian pengakuan aset keuangan awal, mungkin terdapat bukti bahwa aset modifikasian memburuk pada pengakuan awal. Dengan demikian, aset keuangan tersebut diakui sebagai aset keuangan yang memburuk pada pengakuan awal.
Perubahan atau modifikasi yang dilakukan karena resiko kredit, dapat dipertimbangkan sebagai indikasi aset keuangan yang berasal dari aset keuangan yang memburuk pada pengakuan awal. Sedangkan perubahan atau modifikasi yang dilakukan dengan dasar pertimbangan bisnis, mungkin tidak diakui sebagai aset keuangan yang memburuk pada pengakuan awal. Namun, penilaian ini perlu dilakukan secara menyeluruh untuk menentukan apakah pengakuan awal aset keuangan telah memburuk pada saat pengakuan awal.</t>
        </is>
      </c>
      <c r="G15" s="105" t="n"/>
      <c r="H15" s="105" t="n"/>
      <c r="I15" s="105" t="n"/>
      <c r="J15" s="105" t="n"/>
      <c r="K15" s="105" t="n"/>
      <c r="L15" s="105" t="n"/>
      <c r="M15" s="105" t="n"/>
      <c r="N15" s="105" t="n"/>
      <c r="O15" s="105" t="n"/>
      <c r="P15" s="105" t="n"/>
      <c r="Q15" s="105" t="n"/>
      <c r="R15" s="105" t="n"/>
    </row>
    <row r="16" ht="75" customHeight="1" s="173" thickBot="1">
      <c r="A16" s="104" t="inlineStr">
        <is>
          <t>Provisi</t>
        </is>
      </c>
      <c r="B16" s="104" t="n"/>
      <c r="C16" s="105" t="inlineStr">
        <is>
          <t>Sesuai PSAK 71, Bank menerapkan model Tiga-Tahap untuk penurunan nilai berdasarkan perubahan kualitas kredit sejak pengakuan awal seperti dirangkum di bawah ini:Instrumen keuangan yang tidak mengalami penurunan nilai kredit sejak pengakuan awal diklasifikasikan dalam Tahap 1.Jika peningkatan signifikan dalam risiko kredit (SICR) sejak pengakuan awal diidentifikasi, instrumen keuangan dipindahkan ke Tahap 2 tetapi belum dianggap mengalami penurunan nilai kredit. Jika instrumen keuangan mengalami penurunan nilai kredit, instrumen keuangan kemudian dipindahkan ke Tahap 3Instrumen keuangan -  Tahap 1Kerugian kredit ekspektasian instrumen keuangan Tahap 1 diakui sebesar kekurangan kas yang timbul dari kemungkinan gagal bayar di masa depan dalam kurun waktu 12 bulan sejak tanggal pelaporan. Kerugian kredit ekspektasian terus ditentukan oleh dasar ini sampai terjadi peningkatan risiko kredit yang signifikan pada instrumen tersebut atau instrumen tersebut telah mengalami penurunan nilai kredit dimana kerugian kredit ekspektasian akan dihitung berdasarkan basis lifetime. Jika suatu instrumen tidak lagi dianggap menunjukkan peningkatan risiko kredit yang signifikan, maka kerugian kredit ekspektasian dihitung kembali berdasarkan basis 12 bulan.Peningkatan risiko kredit secara signifikan (SICR) - Tahap 2Bank menganggap instrumen keuangan telah mengalami peningkatan risiko kredit yang signifikan ketika kriteria di bawah ini telah dipenuhi:a. Untuk segmen korporasi menggunakan parameter daftar pantauan (watchlist) dan perubahan nilai PD 12 bulan sebesar 100% sebagai akibat perpindahan peringkat internal  sejak pengakuan awal. b. Untuk instrumen keuangan di tresuri menggunakan pergerakan 3 titik (notch) dari peringkat pada saat pengakuan awal. c. Untuk segmen ritel menggunakan informasi jumlah hari tunggakan dalam sebulan dalam kelompok tunggakan. SICR terjadi ketika jumlah hari tunggakan mencapai lebih dari 30 hari.Eksposur yang mengalami penurunan nilai kredit atau gagal bayar - Tahap 3Aset keuangan yang mengalami penurunan nilai (atau gagal bayar) merupakan aset yang setidaknya telah memiliki tunggakan lebih dari 90 hari atas pokok dan/atau bunga. Aset keuangan juga dianggap mengalami penurunan nilai kredit dimana debitur kemungkinan besar tidak akan membayar dengan terjadinya satu atau lebih kejadian yang teramati yang memiliki dampak menurunkan jumlah estimasi arus kas masa depan dari aset keuangan tersebut.  Pinjaman korporasiPinjaman korporasi yang dikategorikan mengalami penurunan nilai adalah pinjaman dari debitur dengan peringkat internal 7R atau lebih rendah.Pinjaman non-korporasiPinjaman non-korporasi yang dikategorikan mengalami penurunan nilai adalah pinjaman yang memenuhi setidaknya satu dari kriteria berikut:a. Hari tunggakan lebih dari 90 harib. Kolektibilitas OJK 3, 4 dan 5Cadangan kerugian penurunan nilai terhadap aset keuangan yang mengalami penurunan nilai ditentukan berdasarkan penilaian terhadap arus kas yang dapat dipulihkan berdasarkan sejumlah skenario dengan probabilitas tertimbang, termasuk realisasi jaminan yang dimiliki jika memungkinkan. Cadangan kerugian penurunan nilai merupakan selisih antara nilai sekarang dari arus kas yang diperkirakan akan dipulihkan, didiskontokan pada suku bunga efektif awal, dan nilai tercatat bruto instrumen sebelum penurunan nilai kredit.Pengukuran ECL di seluruh tahapan aset diperlukan untuk mencerminkan jumlah yang tidak bias dan probabilitas tertimbang yang ditentukan dengan mengevaluasi serangkaian kemungkinan yang dapat terjadi menggunakan informasi yang wajar dan terdukung dengan peristiwa masa lampau, kondisi saat ini, dan proyeksi terkait dengan kondisi ekonomi di masa depan.Periode yang diperhitungkan ketika mengukur ECL adalah periode yang lebih pendek antara umur ekspektasian dan periode kontrak aset keuangan, Umur ekspektasian dapat dipengaruhi oleh pembayaran dimuka dan periode kontrak maksimum melalui opsi perpanjangan kontrak. Untuk portfolio revolving tertentu, umur ekspektasian dinilai sepanjang periode dimana Bank terekspos dengan risiko kredit, bukan sepanjang periode kontrak. ECL atas komitmen pinjaman dan jaminan keuangan diakui pada liabilitas lain-lain. Jika intrumen keuangan mencakup komponen yang telah ditarik dan yang belum ditarik, dan Bank tidak dapat mengidentifikasi ECL pada komponen pinjaman secara terpisah dari komponen yang telah ditarik, Bank menyajikan cadangan kerugian gabungan untuk kedua komponen. Jumlah gabungan cadangan kerugian disajikan sebagai pengurang dari nilai tercatat bruto komponen yang telah ditarik. Kelebihan dari cadangan kerugian atas nilai tercatat komponen yang telah ditarik disajikan sebagai liabilitas lain-lain.Untuk aset keuangan yang diukur pada biaya perolehan diamortisasi, saldo di laporan posisi keuangan konsolidasian mencerminkan nilai tercatat bruto dikurangi ECL. Perubahan atas kerugian kredit ekspektasian diakui pada laba rugi tahun berjalan.</t>
        </is>
      </c>
      <c r="D16" s="105" t="inlineStr">
        <is>
          <t>b. Kolektibilitas OJK 3, 4 dan 5
Cadangan kerugian penurunan nilai terhadap aset keuangan yang mengalami penurunan nilai ditentukan berdasarkan penilaian terhadap arus kas yang dapat dipulihkan berdasarkan sejumlah skenario dengan probabilitas tertimbang, termasuk realisasi jaminan yang dimiliki jika memungkinkan. Cadangan kerugian penurunan nilai merupakan selisih antara nilai sekarang dari arus kas yang diperkirakan akan dipulihkan, didiskontokan pada suku bunga efektif awal, dan nilai tercatat bruto instrumen sebelum penurunan nilai kredit.
Pengukuran ECL di seluruh tahapan aset diperlukan untuk mencerminkan jumlah yang tidak bias dan probabilitas tertimbang yang ditentukan dengan mengevaluasi serangkaian kemungkinan yang dapat terjadi menggunakan informasi yang wajar dan terdukung dengan peristiwa masa lampau, kondisi saat ini, dan proyeksi terkait dengan kondisi ekonomi di masa depan.
Periode yang diperhitungkan ketika mengukur ECL adalah periode yang lebih pendek antara umur ekspektasian dan periode kontrak aset keuangan, Umur ekspektasian dapat dipengaruhi oleh pembayaran dimuka dan periode kontrak maksimum melalui opsi perpanjangan kontrak. Untuk portfolio revolving tertentu, umur ekspektasian dinilai sepanjang periode dimana Bank terekspos dengan risiko kredit, bukan sepanjang periode kontrak. 
ECL atas komitmen pinjaman dan jaminan keuangan diakui pada liabilitas lain-lain. Jika intrumen keuangan mencakup komponen yang telah ditarik dan yang belum ditarik, dan Bank tidak dapat mengidentifikasi ECL pada komponen pinjaman secara terpisah dari komponen yang telah ditarik, Bank menyajikan cadangan kerugian gabungan untuk kedua komponen. Jumlah gabungan cadangan kerugian disajikan sebagai pengurang dari nilai tercatat bruto komponen yang telah ditarik. Kelebihan dari cadangan kerugian atas nilai tercatat komponen yang telah ditarik disajikan sebagai liabilitas lain-lain.
Untuk aset keuangan yang diukur pada biaya perolehan diamortisasi, saldo di laporan posisi keuangan konsolidasian mencerminkan nilai tercatat bruto dikurangi ECL. Perubahan atas kerugian kredit ekspektasian diakui pada laba rugi tahun berjalan.</t>
        </is>
      </c>
      <c r="E16" s="105" t="inlineStr">
        <is>
          <t>b. Kolektibilitas OJK 3, 4 dan 5
Cadangan kerugian penurunan nilai terhadap aset keuangan yang mengalami penurunan nilai ditentukan berdasarkan penilaian terhadap arus kas yang dapat dipulihkan berdasarkan sejumlah skenario dengan probabilitas tertimbang, termasuk realisasi jaminan yang dimiliki jika memungkinkan. Cadangan kerugian penurunan nilai merupakan selisih antara nilai sekarang dari arus kas yang diperkirakan akan dipulihkan, didiskontokan pada suku bunga efektif awal, dan nilai tercatat bruto instrumen sebelum penurunan nilai kredit.
Pengukuran ECL di seluruh tahapan aset diperlukan untuk mencerminkan jumlah yang tidak bias dan probabilitas tertimbang yang ditentukan dengan mengevaluasi serangkaian kemungkinan yang dapat terjadi menggunakan informasi yang wajar dan terdukung dengan peristiwa masa lampau, kondisi saat ini, dan proyeksi terkait dengan kondisi ekonomi di masa depan.
Periode yang diperhitungkan ketika mengukur ECL adalah periode yang lebih pendek antara umur ekspektasian dan periode kontrak aset keuangan, Umur ekspektasian dapat dipengaruhi oleh pembayaran dimuka dan periode kontrak maksimum melalui opsi perpanjangan kontrak. Untuk portfolio revolving tertentu, umur ekspektasian dinilai sepanjang periode dimana Bank terekspos dengan risiko kredit, bukan sepanjang periode kontrak. 
ECL atas komitmen pinjaman dan jaminan keuangan diakui pada liabilitas lain-lain. Jika intrumen keuangan mencakup komponen yang telah ditarik dan yang belum ditarik, dan Bank tidak dapat mengidentifikasi ECL pada komponen pinjaman secara terpisah dari komponen yang telah ditarik, Bank menyajikan cadangan kerugian gabungan untuk kedua komponen. Jumlah gabungan cadangan kerugian disajikan sebagai pengurang dari nilai tercatat bruto komponen yang telah ditarik. Kelebihan dari cadangan kerugian atas nilai tercatat komponen yang telah ditarik disajikan sebagai liabilitas lain-lain.
Untuk aset keuangan yang diukur pada biaya perolehan diamortisasi, saldo di laporan posisi keuangan konsolidasian mencerminkan nilai tercatat bruto dikurangi ECL. Perubahan atas kerugian kredit ekspektasian diakui pada laba rugi tahun berjalan.</t>
        </is>
      </c>
      <c r="F16" s="105" t="inlineStr">
        <is>
          <t>b. Kolektibilitas OJK 3, 4 dan 5
Cadangan kerugian penurunan nilai terhadap aset keuangan yang mengalami penurunan nilai ditentukan berdasarkan penilaian terhadap arus kas yang dapat dipulihkan berdasarkan sejumlah skenario dengan probabilitas tertimbang, termasuk realisasi jaminan yang dimiliki jika memungkinkan. Cadangan kerugian penurunan nilai merupakan selisih antara nilai sekarang dari arus kas yang diperkirakan akan dipulihkan, didiskontokan pada suku bunga efektif awal, dan nilai tercatat bruto instrumen sebelum penurunan nilai kredit.
Pengukuran ECL di seluruh tahapan aset diperlukan untuk mencerminkan jumlah yang tidak bias dan probabilitas tertimbang yang ditentukan dengan mengevaluasi serangkaian kemungkinan yang dapat terjadi menggunakan informasi yang wajar dan terdukung dengan peristiwa masa lampau, kondisi saat ini, dan proyeksi terkait dengan kondisi ekonomi di masa depan.
Periode yang diperhitungkan ketika mengukur ECL adalah periode yang lebih pendek antara umur ekspektasian dan periode kontrak aset keuangan, Umur ekspektasian dapat dipengaruhi oleh pembayaran dimuka dan periode kontrak maksimum melalui opsi perpanjangan kontrak. Untuk portfolio revolving tertentu, umur ekspektasian dinilai sepanjang periode dimana Bank terekspos dengan risiko kredit, bukan sepanjang periode kontrak. 
ECL atas komitmen pinjaman dan jaminan keuangan diakui pada liabilitas lain-lain. Jika intrumen keuangan mencakup komponen yang telah ditarik dan yang belum ditarik, dan Bank tidak dapat mengidentifikasi ECL pada komponen pinjaman secara terpisah dari komponen yang telah ditarik, Bank menyajikan cadangan kerugian gabungan untuk kedua komponen. Jumlah gabungan cadangan kerugian disajikan sebagai pengurang dari nilai tercatat bruto komponen yang telah ditarik. Kelebihan dari cadangan kerugian atas nilai tercatat komponen yang telah ditarik disajikan sebagai liabilitas lain-lain.
Untuk aset keuangan yang diukur pada biaya perolehan diamortisasi, saldo di laporan posisi keuangan konsolidasian mencerminkan nilai tercatat bruto dikurangi ECL. Perubahan atas kerugian kredit ekspektasian diakui pada laba rugi tahun berjalan.</t>
        </is>
      </c>
      <c r="G16" s="105" t="n"/>
      <c r="H16" s="105" t="n"/>
      <c r="I16" s="105" t="n"/>
      <c r="J16" s="105" t="n"/>
      <c r="K16" s="105" t="n"/>
      <c r="L16" s="105" t="n"/>
      <c r="M16" s="105" t="n"/>
      <c r="N16" s="105" t="n"/>
      <c r="O16" s="105" t="n"/>
      <c r="P16" s="105" t="n"/>
      <c r="Q16" s="105" t="n"/>
      <c r="R16" s="105" t="n"/>
    </row>
    <row r="17" ht="75" customHeight="1" s="173" thickBot="1">
      <c r="A17" s="104" t="inlineStr">
        <is>
          <t>Imbalan kerja karyawan</t>
        </is>
      </c>
      <c r="B17" s="104" t="n"/>
      <c r="C17" s="105" t="inlineStr">
        <is>
          <t>Imbalan kerja jangka pendekImbalan kerja jangka pendek diakui pada saat terutang kepada karyawan.Imbalan pascakerjaLiabilitas imbalan pascakerja dihitung sebesar nilai kini dari taksiran jumlah imbalan pascakerja di masa depan yang timbul dari jasa yang telah diberikan oleh karyawan tersebut pada masa kini dan masa lalu. Perhitungan dilakukan oleh aktuaris independen dengan metode projected-unit-credit.Keuntungan atau kerugian yang timbul dari pengukuran kembali aktuarial atas liabilitas imbalan pasti neto diakui segera dalam penghasilan komprehensif lain. Ketika manfaat suatu program diubah atau terjadi kurtailmen, perubahan manfaat yang terkait dengan jasa lalu atau keuntungan atau kerugian dari kurtailmen diakui segera dalam laba rugi.Imbalan jangka panjang lainnya berupa cuti berimbalan jangka panjang dihitung dengan menggunakan metode projected unit credit dan didiskontokan ke nilai kini. Keuntungan dan kerugian aktuarial yang timbul dari penyesuaian dan perubahan dalam asumsi-asumsi aktuarial diakui dalam laba rugi tahun berjalan.</t>
        </is>
      </c>
      <c r="D17" s="105" t="inlineStr">
        <is>
          <t>Imbalan kerja jangka pendek
Imbalan kerja jangka pendek diakui pada saat terutang kepada karyawan.
Imbalan pascakerja
Liabilitas imbalan pascakerja dihitung sebesar nilai kini dari taksiran jumlah imbalan pascakerja di masa depan yang timbul dari jasa yang telah diberikan oleh karyawan tersebut pada masa kini dan masa lalu. Perhitungan dilakukan oleh aktuaris independen dengan metode projected-unit-credit.
Keuntungan atau kerugian yang timbul dari pengukuran kembali aktuarial atas liabilitas imbalan pasti neto diakui segera dalam penghasilan komprehensif lain. Ketika manfaat suatu program diubah atau terjadi kurtailmen, perubahan manfaat yang terkait dengan jasa lalu atau keuntungan atau kerugian dari kurtailmen diakui segera dalam laba rugi.
Imbalan jangka panjang lainnya berupa cuti berimbalan jangka panjang dihitung dengan menggunakan metode projected unit credit dan didiskontokan ke nilai kini. Keuntungan dan kerugian aktuarial yang timbul dari penyesuaian dan perubahan dalam asumsi-asumsi aktuarial diakui dalam laba rugi tahun berjalan.</t>
        </is>
      </c>
      <c r="E17" s="105" t="inlineStr">
        <is>
          <t>Imbalan kerja jangka pendek
Imbalan kerja jangka pendek diakui pada saat terutang kepada karyawan.
Imbalan pascakerja
Liabilitas imbalan pascakerja dihitung sebesar nilai kini dari taksiran jumlah imbalan pascakerja di masa depan yang timbul dari jasa yang telah diberikan oleh karyawan tersebut pada masa kini dan masa lalu. Perhitungan dilakukan oleh aktuaris independen dengan metode projected-unit-credit.
Keuntungan atau kerugian yang timbul dari pengukuran kembali aktuarial atas liabilitas imbalan pasti neto diakui segera dalam penghasilan komprehensif lain. Ketika manfaat suatu program diubah atau terjadi kurtailmen, perubahan manfaat yang terkait dengan jasa lalu atau keuntungan atau kerugian dari kurtailmen diakui segera dalam laba rugi.
Imbalan jangka panjang lainnya berupa cuti berimbalan jangka panjang dihitung dengan menggunakan metode projected unit credit dan didiskontokan ke nilai kini. Keuntungan dan kerugian aktuarial yang timbul dari penyesuaian dan perubahan dalam asumsi-asumsi aktuarial diakui dalam laba rugi tahun berjalan.</t>
        </is>
      </c>
      <c r="F17" s="105" t="inlineStr">
        <is>
          <t>Imbalan kerja jangka pendek
Imbalan kerja jangka pendek diakui pada saat terutang kepada karyawan.
Imbalan pascakerja
Liabilitas imbalan pascakerja dihitung sebesar nilai kini dari taksiran jumlah imbalan pascakerja di masa depan yang timbul dari jasa yang telah diberikan oleh karyawan tersebut pada masa kini dan masa lalu. Perhitungan dilakukan oleh aktuaris independen dengan metode projected-unit-credit.
Keuntungan atau kerugian yang timbul dari pengukuran kembali aktuarial atas liabilitas imbalan pasti neto diakui segera dalam penghasilan komprehensif lain. Ketika manfaat suatu program diubah atau terjadi kurtailmen, perubahan manfaat yang terkait dengan jasa lalu atau keuntungan atau kerugian dari kurtailmen diakui segera dalam laba rugi.
Imbalan jangka panjang lainnya berupa cuti berimbalan jangka panjang dihitung dengan menggunakan metode projected unit credit dan didiskontokan ke nilai kini. Keuntungan dan kerugian aktuarial yang timbul dari penyesuaian dan perubahan dalam asumsi-asumsi aktuarial diakui dalam laba rugi tahun berjalan.</t>
        </is>
      </c>
      <c r="G17" s="105" t="n"/>
      <c r="H17" s="105" t="n"/>
      <c r="I17" s="105" t="n"/>
      <c r="J17" s="105" t="n"/>
      <c r="K17" s="105" t="n"/>
      <c r="L17" s="105" t="n"/>
      <c r="M17" s="105" t="n"/>
      <c r="N17" s="105" t="n"/>
      <c r="O17" s="105" t="n"/>
      <c r="P17" s="105" t="n"/>
      <c r="Q17" s="105" t="n"/>
      <c r="R17" s="105" t="n"/>
    </row>
    <row r="18" ht="75" customHeight="1" s="173" thickBot="1">
      <c r="A18" s="104" t="inlineStr">
        <is>
          <t>Laba per saham</t>
        </is>
      </c>
      <c r="B18" s="104" t="n"/>
      <c r="C18" s="105" t="inlineStr">
        <is>
          <t>Laba bersih per saham dasar dihitung dengan membagi laba bersih dengan rata-rata tertimbang jumlah saham biasa yang beredar pada tahun berjalan.Laba bersih per saham dilusian dihitung dengan membagi jumlah rata-rata tertimbang saham biasa yang beredar dengan dampak dari semua efek berpotensi saham biasa yang dilutif  yang dimiliki Bank, yaitu opsi saham.Ketika opsi dieksekusi, Bank menerbitkan sejumlah saham baru atau menerbitkan kembali saham treasurinya (jika ada). Nilai kasyang diterima, dikurangi dengan biaya transaksi yang dapat diatribusikan, dikreditkan ke modal saham (nilai nominal) dan agio saham.</t>
        </is>
      </c>
      <c r="D18" s="105" t="inlineStr">
        <is>
          <t>Laba bersih per saham dasar dihitung dengan membagi laba bersih dengan rata-rata tertimbang jumlah saham biasa yang beredar pada tahun berjalan.
Laba bersih per saham dilusian dihitung dengan membagi jumlah rata-rata tertimbang saham biasa yang beredar dengan dampak dari semua efek berpotensi saham biasa yang dilutif  yang dimiliki Bank, yaitu opsi saham.
Ketika opsi dieksekusi, Bank menerbitkan sejumlah saham baru atau menerbitkan kembali saham treasurinya (jika ada). Nilai kas
yang diterima, dikurangi dengan biaya transaksi yang dapat diatribusikan, dikreditkan ke modal saham (nilai nominal) dan agio saham.</t>
        </is>
      </c>
      <c r="E18" s="105" t="inlineStr">
        <is>
          <t>Laba bersih per saham dasar dihitung dengan membagi laba bersih dengan rata-rata tertimbang jumlah saham biasa yang beredar pada tahun berjalan.
Laba bersih per saham dilusian dihitung dengan membagi jumlah rata-rata tertimbang saham biasa yang beredar dengan dampak dari semua efek berpotensi saham biasa yang dilutif  yang dimiliki Bank, yaitu opsi saham.
Ketika opsi dieksekusi, Bank menerbitkan sejumlah saham baru atau menerbitkan kembali saham treasurinya (jika ada). Nilai kas
yang diterima, dikurangi dengan biaya transaksi yang dapat diatribusikan, dikreditkan ke modal saham (nilai nominal) dan agio saham.</t>
        </is>
      </c>
      <c r="F18" s="105" t="inlineStr">
        <is>
          <t>Laba bersih per saham dasar dihitung dengan membagi laba bersih yang diatribusikan kepada pemilik entitas induk dengan rata-rata tertimbang jumlah saham biasa yang beredar pada tahun berjalan.
Laba bersih per saham dilusian dihitung dengan membagi jumlah rata-rata tertimbang saham biasa yang beredar dengan dampak dari semua efek berpotensi saham biasa yang dilutif  yang dimiliki Bank, yaitu opsi saham.
Ketika opsi dieksekusi, Bank menerbitkan sejumlah saham baru atau menerbitkan kembali saham treasurinya (jika ada). Nilai kas
yang diterima, dikurangi dengan biaya transaksi yang dapat diatribusikan, dikreditkan ke modal saham (nilai nominal) dan agio saham.</t>
        </is>
      </c>
      <c r="G18" s="105" t="n"/>
      <c r="H18" s="105" t="n"/>
      <c r="I18" s="105" t="n"/>
      <c r="J18" s="105" t="n"/>
      <c r="K18" s="105" t="n"/>
      <c r="L18" s="105" t="n"/>
      <c r="M18" s="105" t="n"/>
      <c r="N18" s="105" t="n"/>
      <c r="O18" s="105" t="n"/>
      <c r="P18" s="105" t="n"/>
      <c r="Q18" s="105" t="n"/>
      <c r="R18" s="105" t="n"/>
    </row>
    <row r="19" hidden="1" ht="75" customHeight="1" s="173" thickBot="1">
      <c r="A19" s="104" t="inlineStr">
        <is>
          <t>Dividen</t>
        </is>
      </c>
      <c r="B19" s="104" t="n"/>
      <c r="C19" s="105" t="inlineStr"/>
      <c r="D19" s="105" t="inlineStr"/>
      <c r="E19" s="105" t="inlineStr"/>
      <c r="F19" s="105" t="inlineStr"/>
      <c r="G19" s="105" t="n"/>
      <c r="H19" s="105" t="n"/>
      <c r="I19" s="105" t="n"/>
      <c r="J19" s="105" t="n"/>
      <c r="K19" s="105" t="n"/>
      <c r="L19" s="105" t="n"/>
      <c r="M19" s="105" t="n"/>
      <c r="N19" s="105" t="n"/>
      <c r="O19" s="105" t="n"/>
      <c r="P19" s="105" t="n"/>
      <c r="Q19" s="105" t="n"/>
      <c r="R19" s="105" t="n"/>
    </row>
    <row r="20" ht="75" customHeight="1" s="173" thickBot="1">
      <c r="A20" s="104" t="inlineStr">
        <is>
          <t>Pelaporan segmen</t>
        </is>
      </c>
      <c r="B20" s="104" t="n"/>
      <c r="C20" s="105" t="inlineStr">
        <is>
          <t>Segmen operasi adalah komponen dari Bank dan Entitas Anak yang terlibat dalam aktivitas bisnis yang menghasilkan pendapatan dan menimbulkan beban, termasuk pendapatan dan beban yang terkait dengan transaksi dengan komponen lain Bank dan Entitas Anak, dimana hasil operasinya dikaji ulang secara berkala oleh pengambil keputusan operasional untuk membuat keputusan mengenai sumber daya yang akan dialokasikan pada segmen tersebut dan menilai kinerjanya, serta tersedia informasi keuangan yang dapat dipisahkan. Hasil segmen yang dilaporkan kepada pengambil keputusan operasional meliputi komponen-komponen yang dapat diatribusikan secara langsung kepada suatu segmen, dan komponen-komponen yang dapat dialokasikan dengan dasar yang wajar.</t>
        </is>
      </c>
      <c r="D20" s="105" t="inlineStr">
        <is>
          <t>Segmen operasi adalah komponen dari Bank dan Entitas Anak yang terlibat dalam aktivitas bisnis yang menghasilkan pendapatan dan menimbulkan beban, termasuk pendapatan dan beban yang terkait dengan transaksi dengan komponen lain Bank dan Entitas Anak, dimana hasil operasinya dikaji ulang secara berkala oleh pengambil keputusan operasional untuk membuat keputusan mengenai sumber daya yang akan dialokasikan pada segmen tersebut dan menilai kinerjanya, serta tersedia informasi keuangan yang dapat dipisahkan. Hasil segmen yang dilaporkan kepada pengambil keputusan operasional meliputi komponen-komponen yang dapat diatribusikan secara langsung kepada suatu segmen, dan komponen-komponen yang dapat dialokasikan dengan dasar yang wajar.</t>
        </is>
      </c>
      <c r="E20" s="105" t="inlineStr">
        <is>
          <t>Segmen operasi adalah komponen dari Bank dan Entitas Anak yang terlibat dalam aktivitas bisnis yang menghasilkan pendapatan dan menimbulkan beban, termasuk pendapatan dan beban yang terkait dengan transaksi dengan komponen lain Bank dan Entitas Anak, dimana hasil operasinya dikaji ulang secara berkala oleh pengambil keputusan operasional untuk membuat keputusan mengenai sumber daya yang akan dialokasikan pada segmen tersebut dan menilai kinerjanya, serta tersedia informasi keuangan yang dapat dipisahkan. Hasil segmen yang dilaporkan kepada pengambil keputusan operasional meliputi komponen-komponen yang dapat diatribusikan secara langsung kepada suatu segmen, dan komponen-komponen yang dapat dialokasikan dengan dasar yang wajar.</t>
        </is>
      </c>
      <c r="F20" s="105" t="inlineStr">
        <is>
          <t>Segmen operasi adalah komponen dari Bank dan Entitas Anak yang terlibat dalam aktivitas bisnis yang menghasilkan pendapatan dan menimbulkan beban, termasuk pendapatan dan beban yang terkait dengan transaksi dengan komponen lain Bank dan Entitas Anak, dimana hasil operasinya dikaji ulang secara berkala oleh pengambil keputusan operasional untuk membuat keputusan mengenai sumber daya yang akan dialokasikan pada segmen tersebut dan menilai kinerjanya, serta tersedia informasi keuangan yang dapat dipisahkan. Hasil segmen yang dilaporkan kepada pengambil keputusan operasional meliputi komponen-komponen yang dapat diatribusikan secara langsung kepada suatu segmen, dan komponen-komponen yang dapat dialokasikan dengan dasar yang wajar.</t>
        </is>
      </c>
      <c r="G20" s="105" t="n"/>
      <c r="H20" s="105" t="n"/>
      <c r="I20" s="105" t="n"/>
      <c r="J20" s="105" t="n"/>
      <c r="K20" s="105" t="n"/>
      <c r="L20" s="105" t="n"/>
      <c r="M20" s="105" t="n"/>
      <c r="N20" s="105" t="n"/>
      <c r="O20" s="105" t="n"/>
      <c r="P20" s="105" t="n"/>
      <c r="Q20" s="105" t="n"/>
      <c r="R20" s="105" t="n"/>
    </row>
    <row r="21" ht="75" customHeight="1" s="173" thickBot="1">
      <c r="A21" s="104" t="inlineStr">
        <is>
          <t>Instrumen keuangan derivatif</t>
        </is>
      </c>
      <c r="B21" s="104" t="n"/>
      <c r="C21" s="105" t="inlineStr">
        <is>
          <t>Dalam  melakukan usaha bisnisnya, Bank melakukan transaksi instrumen keuangan derivatif seperti swap mata uang asing, cross currency swap, dan swap suku bunga.Instrumen keuangan derivatif diakui pada nilai wajar, dengan biaya transaksi yang terjadi diakui langsung pada laba rugi. Derivatif dicatat sebagai aset apabila memiliki nilai wajar positif dan sebagai liabilitas apabila memiliki nilai wajar negatif. Keuntungan atau kerugian yang terjadi dari perubahan nilai wajar diakui sebagai laba rugi tahun berjalan.</t>
        </is>
      </c>
      <c r="D21" s="105" t="inlineStr">
        <is>
          <t>Dalam  melakukan usaha bisnisnya, Bank melakukan transaksi instrumen keuangan derivatif seperti swap mata uang asing, cross currency swap, dan swap suku bunga.
Instrumen keuangan derivatif diakui pada nilai wajar, dengan biaya transaksi yang terjadi diakui langsung pada laba rugi. Derivatif dicatat sebagai aset apabila memiliki nilai wajar positif dan sebagai liabilitas apabila memiliki nilai wajar negatif. 
Keuntungan atau kerugian yang terjadi dari perubahan nilai wajar diakui sebagai laba rugi tahun berjalan.</t>
        </is>
      </c>
      <c r="E21" s="105" t="inlineStr">
        <is>
          <t>Dalam  melakukan usaha bisnisnya, Bank melakukan transaksi instrumen keuangan derivatif seperti swap mata uang asing, cross currency swap, dan swap suku bunga.
Instrumen keuangan derivatif diakui pada nilai wajar, dengan biaya transaksi yang terjadi diakui langsung pada laba rugi. Derivatif dicatat sebagai aset apabila memiliki nilai wajar positif dan sebagai liabilitas apabila memiliki nilai wajar negatif. 
Keuntungan atau kerugian yang terjadi dari perubahan nilai wajar diakui sebagai laba rugi tahun berjalan.</t>
        </is>
      </c>
      <c r="F21" s="105" t="inlineStr">
        <is>
          <t>Dalam  melakukan usaha bisnisnya, Bank melakukan transaksi instrumen keuangan derivatif seperti swap mata uang asing, cross currency swap, dan swap suku bunga.
Instrumen keuangan derivatif diakui pada nilai wajar, dengan biaya transaksi yang terjadi diakui langsung pada laba rugi. Derivatif dicatat sebagai aset apabila memiliki nilai wajar positif dan sebagai liabilitas apabila memiliki nilai wajar negatif. 
Keuntungan atau kerugian yang terjadi dari perubahan nilai wajar diakui sebagai laba rugi tahun berjalan.</t>
        </is>
      </c>
      <c r="G21" s="105" t="n"/>
      <c r="H21" s="105" t="n"/>
      <c r="I21" s="105" t="n"/>
      <c r="J21" s="105" t="n"/>
      <c r="K21" s="105" t="n"/>
      <c r="L21" s="105" t="n"/>
      <c r="M21" s="105" t="n"/>
      <c r="N21" s="105" t="n"/>
      <c r="O21" s="105" t="n"/>
      <c r="P21" s="105" t="n"/>
      <c r="Q21" s="105" t="n"/>
      <c r="R21" s="105" t="n"/>
    </row>
    <row r="22" ht="75" customHeight="1" s="173" thickBot="1">
      <c r="A22" s="104" t="inlineStr">
        <is>
          <t>Penerapan standar akutansi baru</t>
        </is>
      </c>
      <c r="B22" s="104" t="n"/>
      <c r="C22" s="105" t="inlineStr">
        <is>
          <t>Berikut ini adalah standar dan interpretasi standar yang berlaku efektif tanggal 1 Januari 2022, memiliki pengaruh atas laporan keuangan konsolidasian Bank, dan mungkin akan membutuhkan penerapan secara retrospektif sebagaimana diatur dalam PSAK 25, “Kebijakan Akuntansi, Perubahan Estimasi Akuntansi, dan Kesalahan”:Amendemen PSAK 22 “Kombinasi Bisnis: Referensi ke Kerangka Konseptual” Amandemen PSAK 57 “Provisi, Liabilitas Kontinjensi, dan Aset Kontinjensi: Kontrak Memberatkan Biaya Memenuhi Kontrak”Amandemen PSAK 16 “Aset Tetap: Hasil Sebelum Penggunaan yang Diintesikan”Penyesuaian Tahunan 2020 (PSAK 69, PSAK 71, dan PSAK 73)</t>
        </is>
      </c>
      <c r="D22" s="105" t="inlineStr">
        <is>
          <t>Berikut ini adalah standar dan interpretasi standar yang berlaku efektif tanggal 
1 Januari 2023, memiliki pengaruh atas laporan keuangan konsolidasian Grup, dan mungkin akan membutuhkan penerapan secara retrospektif sebagaimana diatur dalam 
PSAK 25, “Kebijakan Akuntansi, Perubahan Estimasi Akuntansi, dan Kesalahan”:
Amendemen PSAK 1 “Penyajian Laporan Keuangan: Pengungkapan Kebijakan Akuntansi” 
Amandemen PSAK 25 “Kebijakan Akuntansi, Perubahan Estimasi Akuntansi, dan Kesalahan terkait Definisi Estimasi Akuntansi”
Amandement PSAK 46 ”Pajak Penghasilan tentang Pajak Tangguhan: Aset dan Liabilitas yang Timbul dari Transaksi Tunggal”</t>
        </is>
      </c>
      <c r="E22" s="105" t="inlineStr">
        <is>
          <t>Berikut ini adalah standar dan interpretasi standar yang berlaku efektif tanggal 
1 Januari 2024, memiliki pengaruh atas laporan keuangan konsolidasian Grup, dan mungkin akan membutuhkan penerapan secara retrospektif sebagaimana diatur dalam 
PSAK 208,  Akuntansi, Perubahan Estimasi Akuntansi, dan Kesalahan:
 -	Amandemen PSAK 116  
-	Amandemen PSAK 201  Laporan Keuangan
-	Amandemen PSAK 207  Laporan Arus Kas
-	Amandemen PSAK 107  Keuangan: Pengungkapan</t>
        </is>
      </c>
      <c r="F22" s="105" t="inlineStr">
        <is>
          <t>Berikut ini adalah standar dan interpretasi standar yang berlaku efektif tanggal 
1 Januari 2025, memiliki pengaruh atas laporan keuangan konsolidasian Grup, dan mungkin akan membutuhkan penerapan secara retrospektif sebagaimana diatur dalam 
PSAK 208,  Akuntansi, Perubahan Estimasi Akuntansi, dan Kesalahan:
-	Amandemen PSAK 221  Perubahan Kurs Valuta Asing: Kekurangan Ketertukaran
-	PSAK 117  Asuransi
Penerapan standar akuntansi yang disebutkan di atas tidak memiliki dampak yang signifikan terhadap laporan keuangan konsolidasian.
Efektif per 1 Januari 2024 terdapat perubahan penomoran Pernyataan Standar Akuntansi Keuangan (PSAK). Perubahan tersebut untuk membedakan penomoran PSAK dan ISAK yang merujuk pada IFRS Accounting Standards (diawali dengan angka 1 dan 2) dan tidak merujuk pada IFRS Accounting Standards (diawali dengan angka 3 dan 4). Perubahan ini tidak mengubah isi persyaratan dalam PSAK/ISAK.</t>
        </is>
      </c>
      <c r="G22" s="105" t="n"/>
      <c r="H22" s="105" t="n"/>
      <c r="I22" s="105" t="n"/>
      <c r="J22" s="105" t="n"/>
      <c r="K22" s="105" t="n"/>
      <c r="L22" s="105" t="n"/>
      <c r="M22" s="105" t="n"/>
      <c r="N22" s="105" t="n"/>
      <c r="O22" s="105" t="n"/>
      <c r="P22" s="105" t="n"/>
      <c r="Q22" s="105" t="n"/>
      <c r="R22" s="105" t="n"/>
    </row>
    <row r="23" ht="75" customHeight="1" s="173" thickBot="1">
      <c r="A23" s="104" t="inlineStr">
        <is>
          <t>Kombinasi bisnis</t>
        </is>
      </c>
      <c r="B23" s="104" t="n"/>
      <c r="C23" s="105" t="inlineStr"/>
      <c r="D23" s="105" t="inlineStr"/>
      <c r="E23" s="105" t="inlineStr"/>
      <c r="F23" s="105" t="inlineStr">
        <is>
          <t>Grup mencatat kombinasi bisnis menggunakan metode akuisisi. Dalam menentukan apakah serangkaian aktivitas dan aset merupakan suatu bisnis, Grup menilai apakah serangkaian aktivitas dan aset yang diperoleh mencakup, minimum, input dan proses substantif dan apakah serangkaian aktivitas dan aset yang diperoleh memiliki kemampuan menghasilkan output.
Imbalan yang dialihkan dalam akuisisi umumnya diukur pada nilai wajar, begitu juga dengan aset neto teridentifikasi yang diperoleh. Setiap goodwill yang timbul diuji penurunan nilainya setiap tahun. Keuntungan dari pembelian dengan diskon diakui langsung dalam laba rugi. Biaya transaksi dibebankan saat terjadi, kecuali jika terkait dengan penerbitan efek utang atau ekuitas
Imbalan yang dialihkan tidak termasuk jumlah yang terkait dengan penyelesaian hubungan yang telah ada sebelumnya. Jumlah tersebut umumnya diakui dalam laba rugi.
Grup mengukur goodwill pada tanggal akuisisi sebesar:
-	Nilai wajar dari imbalan yang dialihkan, ditambah;
-	Jumlah setiap kepentingan nonpengendali pada pihak yang diakuisisi, ditambah;
-	Untuk kombinasi bisnis yang dilakukan secara bertahap, nilai wajar pada tanggal akuisisi dari kepentingan ekuitas yang sebelumnya dimiliki oleh pihak pengakuisisi pada pihak yang diakuisisi, dikurangi;
-	Jumlah neto yang diakui (umumnya apda nilai wajar) dari aset teridentifikasi yang diperoleh dan liabilitas yang diambil alih.</t>
        </is>
      </c>
      <c r="G23" s="105" t="n"/>
      <c r="H23" s="105" t="n"/>
      <c r="I23" s="105" t="n"/>
      <c r="J23" s="105" t="n"/>
      <c r="K23" s="105" t="n"/>
      <c r="L23" s="105" t="n"/>
      <c r="M23" s="105" t="n"/>
      <c r="N23" s="105" t="n"/>
      <c r="O23" s="105" t="n"/>
      <c r="P23" s="105" t="n"/>
      <c r="Q23" s="105" t="n"/>
      <c r="R23" s="105" t="n"/>
    </row>
    <row r="24" ht="75" customHeight="1" s="173" thickBot="1">
      <c r="A24" s="104" t="inlineStr">
        <is>
          <t>Penentuan nilai wajar</t>
        </is>
      </c>
      <c r="B24" s="104" t="n"/>
      <c r="C24" s="105" t="inlineStr">
        <is>
          <t>Nilai wajar adalah harga yang akan diterima untuk menjual suatu aset atau harga yang akan dibayar untuk mengalihkan suatu liabilitas dalam transaksi teratur antara pelaku pasar pada tanggal pengukuran di pasar utama atau, jika tidak terdapat pasar utama, di pasar yang paling menguntungkan dimana Bank dan Entitas Anak memiliki akses pada tanggal tersebut. Nilai wajar liabilitas mencerminkan risiko wanprestasinya.Jika tersedia, Bank dan Entitas Anak mengukur nilai wajar di pasar aktif untuk instrumen tersebut. Suatu pasar dianggap aktif jika transaksi atas aset dan liabilitas terjadi dengan frekuensi dan volume yang memadai untuk menyediakan informasi penentuan harga secara berkelanjutan.Jika harga kuotasian tidak tersedia di pasar aktif, Bank dan Entitas Anak menggunakan teknik penilaian dengan memaksimalkan penggunaan input yang dapat diobservasi yang relevan dan meminimalkan penggunaan input yang tidak dapat diobservasi. Teknik penilaian yang dipilih menggabungkan semua faktor yang diperhitungkan oleh pelaku pasar dalam penentuan harga transaksi.Bukti terbaik atas nilai wajar pada saat pengakuan awal adalah harga transaksi, yaitu nilai wajar dari pembayaran yang diberikan atau diterima. Jika Bank dan Entitas Anak menetapkan bahwa nilai wajar pada pengakuan awal berbeda dengan harga transaksi dan nilai wajar tidak dapat dibuktikan dengan harga kuotasian di pasar aktif untuk aset atau liabilitas yang identik atau berdasarkan teknik penilaian yang hanya menggunakan data dari pasar yang dapat diobservasi, maka nilai wajar instrumen keuangan pada saat pengakuan awal disesuaikan untuk menangguhkan perbedaan antara nilai wajar pada saat pengakuan awal dan harga transaksi. Setelah pengakuan awal, perbedaan tersebut diakui dalam laba rugi berdasarkan umur dari instrumen tersebut namun tidak lebih lambat dari saat penilaian tersebut didukung sepenuhnya oleh data pasar yang dapat diobservasi atau saat transaksi ditutup.Jika aset atau liabilitas yang diukur pada nilai wajar memiliki harga penawaran dan harga permintaan, maka Bank dan Entitas Anak mengukur aset dan posisi long berdasarkan harga permintaan dan mengukur liabilitas dan posisi short berdasarkan harga penawaran.Kelompok aset keuangan dan liabilitas keuangan yang diukur pada nilai wajar, yang terekspos risiko pasar dan risiko kredit yang dikelola oleh Bank dan Entitas Anak berdasarkan eksposur netonya, baik terhadap risiko pasar ataupun risiko kredit, diukur berdasarkan harga yang akan diterima untuk menjual posisi net long (atau dibayar untuk mengalihkan posisi net short) untuk eksposur risiko tertentu. Penyesuaian pada level kelompok tersebut dialokasikan pada aset dan liabilitas individual berdasarkan penyesuaian risiko relatif dari masing-masing instrumen individual di dalam kelompok.</t>
        </is>
      </c>
      <c r="D24" s="105" t="inlineStr">
        <is>
          <t>Nilai wajar adalah harga yang akan diterima untuk menjual suatu aset atau harga yang akan dibayar untuk mengalihkan suatu liabilitas dalam transaksi teratur antara pelaku pasar pada tanggal pengukuran di pasar utama atau, jika tidak terdapat pasar utama, di pasar yang paling menguntungkan dimana Bank dan Entitas Anak memiliki akses pada tanggal tersebut. Nilai wajar liabilitas mencerminkan risiko wanprestasinya.
Jika tersedia, Bank dan Entitas Anak mengukur nilai wajar di pasar aktif untuk instrumen tersebut. Suatu pasar dianggap aktif jika transaksi atas aset dan liabilitas terjadi dengan frekuensi dan volume yang memadai untuk menyediakan informasi penentuan harga secara berkelanjutan.
Jika harga kuotasian tidak tersedia di pasar aktif, Bank dan Entitas Anak menggunakan teknik penilaian dengan memaksimalkan penggunaan input yang dapat diobservasi yang relevan dan meminimalkan penggunaan input yang tidak dapat diobservasi. Teknik penilaian yang dipilih menggabungkan semua faktor yang diperhitungkan oleh pelaku pasar dalam penentuan harga transaksi.
Bukti terbaik atas nilai wajar pada saat pengakuan awal adalah harga transaksi, yaitu nilai wajar dari pembayaran yang diberikan atau diterima. Jika Bank dan Entitas Anak menetapkan bahwa nilai wajar pada pengakuan awal berbeda dengan harga transaksi dan nilai wajar tidak dapat dibuktikan dengan harga kuotasian di pasar aktif untuk aset atau liabilitas yang identik atau berdasarkan teknik penilaian yang hanya menggunakan data dari pasar yang dapat diobservasi, maka nilai wajar instrumen keuangan pada saat pengakuan awal disesuaikan untuk menangguhkan perbedaan antara nilai wajar pada saat pengakuan awal dan harga transaksi. Setelah pengakuan awal, perbedaan tersebut diakui dalam laba rugi berdasarkan umur dari instrumen tersebut namun tidak lebih lambat dari saat penilaian tersebut didukung sepenuhnya oleh data pasar yang dapat diobservasi atau saat transaksi ditutup.
Jika aset atau liabilitas yang diukur pada nilai wajar memiliki harga penawaran dan harga permintaan, maka Bank dan Entitas Anak mengukur aset dan posisi long berdasarkan harga permintaan dan mengukur liabilitas dan posisi short berdasarkan harga penawaran.
Kelompok aset keuangan dan liabilitas keuangan yang diukur pada nilai wajar, yang terekspos risiko pasar dan risiko kredit yang dikelola oleh Bank dan Entitas Anak berdasarkan eksposur netonya, baik terhadap risiko pasar ataupun risiko kredit, diukur berdasarkan harga yang akan diterima untuk menjual posisi net long (atau dibayar untuk mengalihkan posisi net short) untuk eksposur risiko tertentu. Penyesuaian pada level kelompok tersebut dialokasikan pada aset dan liabilitas individual berdasarkan penyesuaian risiko relatif dari masing-masing instrumen individual di dalam kelompok.</t>
        </is>
      </c>
      <c r="E24" s="105" t="inlineStr">
        <is>
          <t>Nilai wajar adalah harga yang akan diterima untuk menjual suatu aset atau harga yang akan dibayar untuk mengalihkan suatu liabilitas dalam transaksi teratur antara pelaku pasar pada tanggal pengukuran di pasar utama atau, jika tidak terdapat pasar utama, di pasar yang paling menguntungkan dimana Bank dan Entitas Anak memiliki akses pada tanggal tersebut. Nilai wajar liabilitas mencerminkan risiko wanprestasinya.
Jika tersedia, Bank dan Entitas Anak mengukur nilai wajar di pasar aktif untuk instrumen tersebut. Suatu pasar dianggap aktif jika transaksi atas aset dan liabilitas terjadi dengan frekuensi dan volume yang memadai untuk menyediakan informasi penentuan harga secara berkelanjutan.
Jika harga kuotasian tidak tersedia di pasar aktif, Bank dan Entitas Anak menggunakan teknik penilaian dengan memaksimalkan penggunaan input yang dapat diobservasi yang relevan dan meminimalkan penggunaan input yang tidak dapat diobservasi. Teknik penilaian yang dipilih menggabungkan semua faktor yang diperhitungkan oleh pelaku pasar dalam penentuan harga transaksi.
Bukti terbaik atas nilai wajar pada saat pengakuan awal adalah harga transaksi, yaitu nilai wajar dari pembayaran yang diberikan atau diterima. Jika Bank dan Entitas Anak menetapkan bahwa nilai wajar pada pengakuan awal berbeda dengan harga transaksi dan nilai wajar tidak dapat dibuktikan dengan harga kuotasian di pasar aktif untuk aset atau liabilitas yang identik atau berdasarkan teknik penilaian yang hanya menggunakan data dari pasar yang dapat diobservasi, maka nilai wajar instrumen keuangan pada saat pengakuan awal disesuaikan untuk menangguhkan perbedaan antara nilai wajar pada saat pengakuan awal dan harga transaksi. Setelah pengakuan awal, perbedaan tersebut diakui dalam laba rugi berdasarkan umur dari instrumen tersebut namun tidak lebih lambat dari saat penilaian tersebut didukung sepenuhnya oleh data pasar yang dapat diobservasi atau saat transaksi ditutup.
Jika aset atau liabilitas yang diukur pada nilai wajar memiliki harga penawaran dan harga permintaan, maka Bank dan Entitas Anak mengukur aset dan posisi long berdasarkan harga permintaan dan mengukur liabilitas dan posisi short berdasarkan harga penawaran.
Kelompok aset keuangan dan liabilitas keuangan yang diukur pada nilai wajar, yang terekspos risiko pasar dan risiko kredit yang dikelola oleh Bank dan Entitas Anak berdasarkan eksposur netonya, baik terhadap risiko pasar ataupun risiko kredit, diukur berdasarkan harga yang akan diterima untuk menjual posisi net long (atau dibayar untuk mengalihkan posisi net short) untuk eksposur risiko tertentu. Penyesuaian pada level kelompok tersebut dialokasikan pada aset dan liabilitas individual berdasarkan penyesuaian risiko relatif dari masing-masing instrumen individual di dalam kelompok.</t>
        </is>
      </c>
      <c r="F24" s="105" t="inlineStr">
        <is>
          <t>Nilai wajar adalah harga yang akan diterima untuk menjual suatu aset atau harga yang akan dibayar untuk mengalihkan suatu liabilitas dalam transaksi teratur antara pelaku pasar pada tanggal pengukuran di pasar utama atau, jika tidak terdapat pasar utama, di pasar yang paling menguntungkan dimana Bank dan Entitas Anak memiliki akses pada tanggal tersebut. Nilai wajar liabilitas mencerminkan risiko wanprestasinya.
Jika tersedia, Bank dan Entitas Anak mengukur nilai wajar di pasar aktif untuk instrumen tersebut. Suatu pasar dianggap aktif jika transaksi atas aset dan liabilitas terjadi dengan frekuensi dan volume yang memadai untuk menyediakan informasi penentuan harga secara berkelanjutan.
Jika harga kuotasian tidak tersedia di pasar aktif, Bank dan Entitas Anak menggunakan teknik penilaian dengan memaksimalkan penggunaan input yang dapat diobservasi yang relevan dan meminimalkan penggunaan input yang tidak dapat diobservasi. Teknik penilaian yang dipilih menggabungkan semua faktor yang diperhitungkan oleh pelaku pasar dalam penentuan harga transaksi.
Bukti terbaik atas nilai wajar pada saat pengakuan awal adalah harga transaksi, yaitu nilai wajar dari pembayaran yang diberikan atau diterima. Jika Bank dan Entitas Anak menetapkan bahwa nilai wajar pada pengakuan awal berbeda dengan harga transaksi dan nilai wajar tidak dapat dibuktikan dengan harga kuotasian di pasar aktif untuk aset atau liabilitas yang identik atau berdasarkan teknik penilaian yang hanya menggunakan data dari pasar yang dapat diobservasi, maka nilai wajar instrumen keuangan pada saat pengakuan awal disesuaikan untuk menangguhkan perbedaan antara nilai wajar pada saat pengakuan awal dan harga transaksi. Setelah pengakuan awal, perbedaan tersebut diakui dalam laba rugi berdasarkan umur dari instrumen tersebut namun tidak lebih lambat dari saat penilaian tersebut didukung sepenuhnya oleh data pasar yang dapat diobservasi atau saat transaksi ditutup.
Jika aset atau liabilitas yang diukur pada nilai wajar memiliki harga penawaran dan harga permintaan, maka Bank dan Entitas Anak mengukur aset dan posisi long berdasarkan harga permintaan dan mengukur liabilitas dan posisi short berdasarkan harga penawaran.
Kelompok aset keuangan dan liabilitas keuangan yang diukur pada nilai wajar, yang terekspos risiko pasar dan risiko kredit yang dikelola oleh Bank dan Entitas Anak berdasarkan eksposur netonya, baik terhadap risiko pasar ataupun risiko kredit, diukur berdasarkan harga yang akan diterima untuk menjual posisi net long (atau dibayar untuk mengalihkan posisi net short) untuk eksposur risiko tertentu. Penyesuaian pada level kelompok tersebut dialokasikan pada aset dan liabilitas individual berdasarkan penyesuaian risiko relatif dari masing-masing instrumen individual di dalam kelompok.</t>
        </is>
      </c>
      <c r="G24" s="105" t="n"/>
      <c r="H24" s="105" t="n"/>
      <c r="I24" s="105" t="n"/>
      <c r="J24" s="105" t="n"/>
      <c r="K24" s="105" t="n"/>
      <c r="L24" s="105" t="n"/>
      <c r="M24" s="105" t="n"/>
      <c r="N24" s="105" t="n"/>
      <c r="O24" s="105" t="n"/>
      <c r="P24" s="105" t="n"/>
      <c r="Q24" s="105" t="n"/>
      <c r="R24" s="105" t="n"/>
    </row>
    <row r="25" hidden="1" ht="75" customHeight="1" s="173" thickBot="1">
      <c r="A25" s="104" t="inlineStr">
        <is>
          <t>Transaksi dan saldo dalam mata uang asing</t>
        </is>
      </c>
      <c r="B25" s="104" t="n"/>
      <c r="C25" s="105" t="inlineStr"/>
      <c r="D25" s="105" t="inlineStr"/>
      <c r="E25" s="105" t="inlineStr"/>
      <c r="F25" s="105" t="inlineStr"/>
      <c r="G25" s="105" t="n"/>
      <c r="H25" s="105" t="n"/>
      <c r="I25" s="105" t="n"/>
      <c r="J25" s="105" t="n"/>
      <c r="K25" s="105" t="n"/>
      <c r="L25" s="105" t="n"/>
      <c r="M25" s="105" t="n"/>
      <c r="N25" s="105" t="n"/>
      <c r="O25" s="105" t="n"/>
      <c r="P25" s="105" t="n"/>
      <c r="Q25" s="105" t="n"/>
      <c r="R25" s="105" t="n"/>
    </row>
    <row r="26" ht="75" customHeight="1" s="173" thickBot="1">
      <c r="A26" s="104" t="inlineStr">
        <is>
          <t>Giro pada Bank Indonesia dan bank lain</t>
        </is>
      </c>
      <c r="B26" s="104" t="n"/>
      <c r="C26" s="105" t="inlineStr">
        <is>
          <t>Setelah pengakuan awal, giro pada Bank Indonesia dan bank-bank lain diukur pada biaya perolehan diamortisasi dengan menggunakan metode suku bunga efektif.Giro pada Bank Indonesia termasuk giro wadiah Entitas Anak yang disajikan sebesar biaya perolehan. Giro pada bank-bank lain termasuk giro pada bank-bank lain Entitas Anak yang dinyatakan sebesar saldo giro dikurangi dengan cadangan kerugian penurunan nilai.</t>
        </is>
      </c>
      <c r="D26" s="105" t="inlineStr">
        <is>
          <t>Setelah pengakuan awal, giro pada Bank Indonesia dan bank-bank lain diukur pada biaya perolehan diamortisasi dengan menggunakan metode suku bunga efektif.
Giro pada Bank Indonesia termasuk giro wadiah Entitas Anak yang disajikan sebesar biaya perolehan. Giro pada bank-bank lain termasuk giro pada bank-bank lain Entitas Anak yang dinyatakan sebesar saldo giro dikurangi dengan cadangan kerugian penurunan nilai.</t>
        </is>
      </c>
      <c r="E26" s="105" t="inlineStr">
        <is>
          <t>Setelah pengakuan awal, giro pada Bank Indonesia dan bank-bank lain diukur pada biaya perolehan diamortisasi dengan menggunakan metode suku bunga efektif.
Giro pada Bank Indonesia termasuk giro wadiah Entitas Anak yang disajikan sebesar biaya perolehan. Giro pada bank-bank lain termasuk giro pada bank-bank lain Entitas Anak yang dinyatakan sebesar saldo giro dikurangi dengan cadangan kerugian penurunan nilai.</t>
        </is>
      </c>
      <c r="F26" s="105" t="inlineStr">
        <is>
          <t>Setelah pengakuan awal, giro pada Bank Indonesia dan bank-bank lain diukur pada biaya perolehan diamortisasi dengan menggunakan metode suku bunga efektif.
Giro pada Bank Indonesia termasuk giro wadiah Entitas Anak yang disajikan sebesar biaya perolehan. Giro pada bank-bank lain termasuk giro pada bank-bank lain Entitas Anak yang dinyatakan sebesar saldo giro dikurangi dengan cadangan kerugian penurunan nilai.</t>
        </is>
      </c>
      <c r="G26" s="105" t="n"/>
      <c r="H26" s="105" t="n"/>
      <c r="I26" s="105" t="n"/>
      <c r="J26" s="105" t="n"/>
      <c r="K26" s="105" t="n"/>
      <c r="L26" s="105" t="n"/>
      <c r="M26" s="105" t="n"/>
      <c r="N26" s="105" t="n"/>
      <c r="O26" s="105" t="n"/>
      <c r="P26" s="105" t="n"/>
      <c r="Q26" s="105" t="n"/>
      <c r="R26" s="105" t="n"/>
    </row>
    <row r="27" ht="75" customHeight="1" s="173" thickBot="1">
      <c r="A27" s="104" t="inlineStr">
        <is>
          <t>Penempatan pada Bank Indonesia dan bank lain</t>
        </is>
      </c>
      <c r="B27" s="104" t="n"/>
      <c r="C27" s="105" t="inlineStr">
        <is>
          <t>Setelah pengakuan awal, penempatan pada Bank Indonesia dan bank-bank lain disajikan sebesar biaya perolehan diamortisasi dengan menggunakan metode suku bunga efektif.Penempatan pada Bank Indonesia termasuk penanaman dana pada Bank Indonesia berupa Fasilitas Simpanan Bank Indonesia (“FASBI”), Fasilitas Simpanan Bank Indonesia Syariah (“FASBIS”), Deposito Berjangka Bank Indonesia, Sertifikat Bank Indonesia Syariah (“SBIS”) dan call money. FASBIS dan SBIS merupakan sertifikat yang diterbitkan Bank Indonesia sebagai bukti penitipan dana berjangka pendek dengan akad masing-masing adalah wadiah dan jualah. Penempatan pada Bank Indonesia dan bank-bank lain disajikan sebesar biaya perolehan.</t>
        </is>
      </c>
      <c r="D27" s="105" t="inlineStr">
        <is>
          <t>Setelah pengakuan awal, penempatan pada Bank Indonesia dan bank-bank lain disajikan sebesar biaya perolehan diamortisasi dengan menggunakan metode suku bunga efektif.
Penempatan pada Bank Indonesia termasuk penanaman dana pada Bank Indonesia berupa Fasilitas Simpanan Bank Indonesia (“FASBI”), Fasilitas Simpanan Bank Indonesia Syariah (“FASBIS”), Deposito Berjangka Bank Indonesia, Sertifikat Bank Indonesia Syariah (“SBIS”) dan call money. FASBIS dan SBIS merupakan sertifikat yang diterbitkan Bank Indonesia sebagai bukti penitipan dana berjangka pendek dengan akad masing-masing adalah wadiah dan jualah. Penempatan pada Bank Indonesia dan bank-bank lain disajikan sebesar biaya perolehan.</t>
        </is>
      </c>
      <c r="E27" s="105" t="inlineStr">
        <is>
          <t>Setelah pengakuan awal, penempatan pada Bank Indonesia dan bank-bank lain disajikan sebesar biaya perolehan diamortisasi dengan menggunakan metode suku bunga efektif.
Penempatan pada Bank Indonesia termasuk penanaman dana pada Bank Indonesia berupa Fasilitas Simpanan Bank Indonesia (), Fasilitas Simpanan Bank Indonesia Syariah (), Deposito Berjangka Bank Indonesia, Sertifikat Bank Indonesia Syariah () dan call money. FASBIS dan SBIS merupakan sertifikat yang diterbitkan Bank Indonesia sebagai bukti penitipan dana berjangka pendek dengan akad masing-masing adalah wadiah dan jualah. Penempatan pada Bank Indonesia dan bank-bank lain disajikan sebesar biaya perolehan.</t>
        </is>
      </c>
      <c r="F27" s="105" t="inlineStr">
        <is>
          <t>Setelah pengakuan awal, penempatan pada Bank Indonesia dan bank-bank lain disajikan sebesar biaya perolehan diamortisasi dengan menggunakan metode suku bunga efektif.
Penempatan pada Bank Indonesia termasuk penanaman dana pada Bank Indonesia berupa Fasilitas Simpanan Bank Indonesia (), Fasilitas Simpanan Bank Indonesia Syariah (), Deposito Berjangka Bank Indonesia, Sertifikat Bank Indonesia Syariah () dan call money. FASBIS dan SBIS merupakan sertifikat yang diterbitkan Bank Indonesia sebagai bukti penitipan dana berjangka pendek dengan akad masing-masing adalah wadiah dan jualah. Penempatan pada Bank Indonesia dan bank-bank lain disajikan sebesar biaya perolehan.</t>
        </is>
      </c>
      <c r="G27" s="105" t="n"/>
      <c r="H27" s="105" t="n"/>
      <c r="I27" s="105" t="n"/>
      <c r="J27" s="105" t="n"/>
      <c r="K27" s="105" t="n"/>
      <c r="L27" s="105" t="n"/>
      <c r="M27" s="105" t="n"/>
      <c r="N27" s="105" t="n"/>
      <c r="O27" s="105" t="n"/>
      <c r="P27" s="105" t="n"/>
      <c r="Q27" s="105" t="n"/>
      <c r="R27" s="105" t="n"/>
    </row>
    <row r="28" ht="75" customHeight="1" s="173" thickBot="1">
      <c r="A28" s="104" t="inlineStr">
        <is>
          <t>Efek-efek</t>
        </is>
      </c>
      <c r="B28" s="104" t="n"/>
      <c r="C28" s="105" t="inlineStr">
        <is>
          <t>Efek-efek terdiri dari Sertifikat Investasi Mudharabah Antar bank (“SIMA”), Sukuk Bank Indonesia, sukuk korporasi,  Surat Berharga Syariah Negara, reksa dana syariah, obligasi pemerintah yang diperdagangkan di pasar uang dan pasar modal, dan wesel ekspor.Efek-efek (selain sukuk, SIMA, reksa dana syariah, dan surat berharga lainnya berdasarkan prinsip syariah) pada awalnya dinilai berdasarkan nilai wajar ditambah dengan biaya transaksi yang dapat diatribusikan secara langsung dan pengukuran selanjutnya tergantung pada klasifikasinya. Lihat Catatan 2h untuk kebijakan akuntansi  aset keuangan diukur pada nilai wajar melalui laba rugi, nilai wajar melalui penghasilan komprehensif lain dan biaya perolehan diamortisasi. Premi dan/atau diskonto diamortisasi dan dilaporkan sebagai pendapatan bunga dengan menggunakan metode suku bunga efektif.Surat berharga syariah adalah surat bukti investasi berdasarkan prinsip syariah yang lazim diperdagangkan di pasar uang syariah dan/atau pasar modal syariah antara lain obligasi syariah (sukuk), SIMA, reksa dana syariah dan surat berharga lainnya berdasarkan prinsip syariah.Bank dan Entitas Anak menentukan klasifikasi investasi pada sukuk dan efek lain berprinsip syariah yang mempunyai karakteristik yang serupa dengan sukuk, sesuai dengan PSAK No. 110 (Revisi 2015) dan penyesuaian tahun 2020 tentang “Akuntansi Sukuk” sebagai berikut:1) Diukur pada biaya perolehan. Investasi tersebut dimiliki dalam suatu model usaha yang bertujuan utama untuk memperoleh arus kas kontraktual dan terdapat persyaratan kontraktual dalam menentukan tanggal tertentu atas pembayaran pokok dan atau hasilnya. Pada saat pengakuan awal, investasi pada sukuk diukur pada nilai wajar termasuk biaya transaksi yang dapat diatribusikan secara langsung untuk memperoleh investasi tersebut. Setelah pengakuan awal, investasi pada sukuk dinyatakan sebesar biaya perolehan, ditambah biaya transaksi yang belum diamortisasi dengan menggunakan metode garis lurus, dikurangi cadangan kerugian penurunan nilai, jika ada.2) Diukur pada nilai wajar melalui penghasilan   komprehensif lain. Investasi tersebut dimiliki dalam suatu model usaha yang bertujuan utama untuk memperoleh arus kas kontraktual dan melakukan penjualan sukuk, dan terdapat persyaratan kontraktual dalam menentukan tanggal tertentu atas pembayaran pokok dan/atau hasilnya.Pada saat pengakuan awal, investasi pada sukuk diukur pada nilai wajar termasuk biaya transaksi yang dapat diatribusikan secara langsung untuk memper investasi tersebut. Setelah pengakuan awal, investasi pada sukuk dicatat sebesar nilai wajar. Seluruh perubahan nilai wajar diakui pada penghasilan komprehensif lain. Ketika investasi sukuk dihentikan pengakuannya, akumulasi keuntungan atau kerugian yang sebelumnya diakui dalam penghasilan komprehensif lain dipindahkan ke laba rugi.3) Diukur pada nilai wajar melalui laba rugi. Pada saat pengakuan awal, investasi pada sukuk diukur pada nilai wajar tidak termasuk biaya transaksi. Biaya transaksi langsung diakui pada laba rugi. Setelah pengakuan awal, investasi pada sukuk dicatat sebesar nilai wajar. Seluruh perubahan nilai wajar diakui pada laba rugi tahun berjalan.Investasi dalam unit reksa dana syariah dinyatakan sebesar nilai wajar yang ditentukan berdasarkan nilai aset bersih dari reksa dana pada tanggal pelaporan. Seluruh perubahan nilai aset bersih diakui pada penghasilan komprehensif lain.</t>
        </is>
      </c>
      <c r="D28" s="105" t="inlineStr">
        <is>
          <t>Bank dan Entitas Anak menentukan klasifikasi investasi pada sukuk dan efek lain berprinsip syariah yang mempunyai karakteristik yang serupa dengan sukuk, sesuai dengan PSAK No. 110 (Revisi 2015) dan penyesuaian tahun 2020 tentang “Akuntansi Sukuk” sebagai berikut:
1) Diukur pada biaya perolehan. Investasi tersebut dimiliki dalam suatu model usaha yang bertujuan utama untuk memperoleh arus kas kontraktual dan terdapat persyaratan kontraktual dalam menentukan tanggal tertentu atas pembayaran pokok dan atau hasilnya. Pada saat pengakuan awal, investasi pada sukuk diukur pada nilai wajar termasuk biaya transaksi yang dapat diatribusikan secara langsung untuk memperoleh investasi tersebut. Setelah pengakuan awal, investasi pada sukuk dinyatakan sebesar biaya perolehan, ditambah biaya transaksi yang belum diamortisasi dengan menggunakan metode garis lurus, dikurangi cadangan kerugian penurunan nilai, jika ada.
2) Diukur pada nilai wajar melalui penghasilan   komprehensif lain. Investasi tersebut dimiliki dalam suatu model usaha yang bertujuan utama untuk memperoleh arus kas kontraktual dan melakukan penjualan sukuk, dan terdapat persyaratan kontraktual dalam menentukan tanggal tertentu atas pembayaran pokok dan/atau hasilnya.
Pada saat pengakuan awal, investasi pada sukuk diukur pada nilai wajar termasuk biaya transaksi yang dapat diatribusikan secara langsung untuk memper investasi tersebut. Setelah pengakuan awal, investasi pada sukuk dicatat sebesar nilai wajar. Seluruh perubahan nilai wajar diakui pada penghasilan komprehensif lain. Ketika investasi sukuk dihentikan pengakuannya, akumulasi keuntungan atau kerugian yang sebelumnya diakui dalam penghasilan komprehensif lain dipindahkan ke laba rugi.
3) Diukur pada nilai wajar melalui laba rugi. Pada saat pengakuan awal, investasi pada sukuk diukur pada nilai wajar tidak termasuk biaya transaksi. Biaya transaksi langsung diakui pada laba rugi. Setelah pengakuan awal, investasi pada sukuk dicatat sebesar nilai wajar. Seluruh perubahan nilai wajar diakui pada laba rugi tahun berjalan.
Investasi dalam unit reksa dana syariah dinyatakan sebesar nilai wajar yang ditentukan berdasarkan nilai aset bersih dari reksa dana pada tanggal pelaporan. Seluruh perubahan nilai aset bersih diakui pada penghasilan komprehensif lain.</t>
        </is>
      </c>
      <c r="E28" s="105" t="inlineStr">
        <is>
          <t>Bank dan Entitas Anak menentukan klasifikasi investasi pada sukuk dan efek lain berprinsip syariah yang mempunyai karakteristik yang serupa dengan sukuk, sesuai dengan PSAK No. 110 (Revisi 2015) dan penyesuaian tahun 2020 tentang  Sukuk sebagai berikut:
1) Diukur pada biaya perolehan. Investasi tersebut dimiliki dalam suatu model usaha yang bertujuan utama untuk memperoleh arus kas kontraktual dan terdapat persyaratan kontraktual dalam menentukan tanggal tertentu atas pembayaran pokok dan atau hasilnya. Pada saat pengakuan awal, investasi pada sukuk diukur pada nilai wajar termasuk biaya transaksi yang dapat diatribusikan secara langsung untuk memperoleh investasi tersebut. Setelah pengakuan awal, investasi pada sukuk dinyatakan sebesar biaya perolehan, ditambah biaya transaksi yang belum diamortisasi dengan menggunakan metode garis lurus, dikurangi cadangan kerugian penurunan nilai, jika ada.
2) Diukur pada nilai wajar melalui penghasilan   komprehensif lain. Investasi tersebut dimiliki dalam suatu model usaha yang bertujuan utama untuk memperoleh arus kas kontraktual dan melakukan penjualan sukuk, dan terdapat persyaratan kontraktual dalam menentukan tanggal tertentu atas pembayaran pokok dan/atau hasilnya.
Pada saat pengakuan awal, investasi pada sukuk diukur pada nilai wajar termasuk biaya transaksi yang dapat diatribusikan secara langsung untuk memper investasi tersebut. Setelah pengakuan awal, investasi pada sukuk dicatat sebesar nilai wajar. Seluruh perubahan nilai wajar diakui pada penghasilan komprehensif lain. Ketika investasi sukuk dihentikan pengakuannya, akumulasi keuntungan atau kerugian yang sebelumnya diakui dalam penghasilan komprehensif lain dipindahkan ke laba rugi.
3) Diukur pada nilai wajar melalui laba rugi. Pada saat pengakuan awal, investasi pada sukuk diukur pada nilai wajar tidak termasuk biaya transaksi. Biaya transaksi langsung diakui pada laba rugi. Setelah pengakuan awal, investasi pada sukuk dicatat sebesar nilai wajar. Seluruh perubahan nilai wajar diakui pada laba rugi tahun berjalan.
Investasi dalam unit reksa dana syariah dinyatakan sebesar nilai wajar yang ditentukan berdasarkan nilai aset bersih dari reksa dana pada tanggal pelaporan. Seluruh perubahan nilai aset bersih diakui pada penghasilan komprehensif lain.</t>
        </is>
      </c>
      <c r="F28" s="105" t="inlineStr">
        <is>
          <t>Bank dan Entitas Anak menentukan klasifikasi investasi pada sukuk dan efek lain berprinsip syariah yang mempunyai karakteristik yang serupa dengan sukuk, sesuai dengan PSAK No. 110 (Revisi 2015) dan penyesuaian tahun 2020 tentang  Sukuk sebagai berikut:
1) Diukur pada biaya perolehan. Investasi tersebut dimiliki dalam suatu model usaha yang bertujuan utama untuk memperoleh arus kas kontraktual dan terdapat persyaratan kontraktual dalam menentukan tanggal tertentu atas pembayaran pokok dan atau hasilnya. Pada saat pengakuan awal, investasi pada sukuk diukur pada nilai wajar termasuk biaya transaksi yang dapat diatribusikan secara langsung untuk memperoleh investasi tersebut. Setelah pengakuan awal, investasi pada sukuk dinyatakan sebesar biaya perolehan, ditambah biaya transaksi yang belum diamortisasi dengan menggunakan metode garis lurus, dikurangi cadangan kerugian penurunan nilai, jika ada.
2) Diukur pada nilai wajar melalui penghasilan   komprehensif lain. Investasi tersebut dimiliki dalam suatu model usaha yang bertujuan utama untuk memperoleh arus kas kontraktual dan melakukan penjualan sukuk, dan terdapat persyaratan kontraktual dalam menentukan tanggal tertentu atas pembayaran pokok dan/atau hasilnya.
Pada saat pengakuan awal, investasi pada sukuk diukur pada nilai wajar termasuk biaya transaksi yang dapat diatribusikan secara langsung untuk memper investasi tersebut. Setelah pengakuan awal, investasi pada sukuk dicatat sebesar nilai wajar. Seluruh perubahan nilai wajar diakui pada penghasilan komprehensif lain. Ketika investasi sukuk dihentikan pengakuannya, akumulasi keuntungan atau kerugian yang sebelumnya diakui dalam penghasilan komprehensif lain dipindahkan ke laba rugi.
3) Diukur pada nilai wajar melalui laba rugi. Pada saat pengakuan awal, investasi pada sukuk diukur pada nilai wajar tidak termasuk biaya transaksi. Biaya transaksi langsung diakui pada laba rugi. Setelah pengakuan awal, investasi pada sukuk dicatat sebesar nilai wajar. Seluruh perubahan nilai wajar diakui pada laba rugi tahun berjalan.
Investasi dalam unit reksa dana syariah dinyatakan sebesar nilai wajar yang ditentukan berdasarkan nilai aset bersih dari reksa dana pada tanggal pelaporan. Seluruh perubahan nilai aset bersih diakui pada penghasilan komprehensif lain.</t>
        </is>
      </c>
      <c r="G28" s="105" t="n"/>
      <c r="H28" s="105" t="n"/>
      <c r="I28" s="105" t="n"/>
      <c r="J28" s="105" t="n"/>
      <c r="K28" s="105" t="n"/>
      <c r="L28" s="105" t="n"/>
      <c r="M28" s="105" t="n"/>
      <c r="N28" s="105" t="n"/>
      <c r="O28" s="105" t="n"/>
      <c r="P28" s="105" t="n"/>
      <c r="Q28" s="105" t="n"/>
      <c r="R28" s="105" t="n"/>
    </row>
    <row r="29" hidden="1" ht="75" customHeight="1" s="173" thickBot="1">
      <c r="A29" s="104" t="inlineStr">
        <is>
          <t>Investasi jangka pendek</t>
        </is>
      </c>
      <c r="B29" s="104" t="n"/>
      <c r="C29" s="105" t="inlineStr"/>
      <c r="D29" s="105" t="inlineStr"/>
      <c r="E29" s="105" t="inlineStr"/>
      <c r="F29" s="105" t="inlineStr"/>
      <c r="G29" s="105" t="n"/>
      <c r="H29" s="105" t="n"/>
      <c r="I29" s="105" t="n"/>
      <c r="J29" s="105" t="n"/>
      <c r="K29" s="105" t="n"/>
      <c r="L29" s="105" t="n"/>
      <c r="M29" s="105" t="n"/>
      <c r="N29" s="105" t="n"/>
      <c r="O29" s="105" t="n"/>
      <c r="P29" s="105" t="n"/>
      <c r="Q29" s="105" t="n"/>
      <c r="R29" s="105" t="n"/>
    </row>
    <row r="30" hidden="1" ht="75" customHeight="1" s="173" thickBot="1">
      <c r="A30" s="104" t="inlineStr">
        <is>
          <t>Aset hak guna</t>
        </is>
      </c>
      <c r="B30" s="104" t="n"/>
      <c r="C30" s="105" t="inlineStr"/>
      <c r="D30" s="105" t="inlineStr"/>
      <c r="E30" s="105" t="inlineStr"/>
      <c r="F30" s="105" t="inlineStr"/>
      <c r="G30" s="105" t="n"/>
      <c r="H30" s="105" t="n"/>
      <c r="I30" s="105" t="n"/>
      <c r="J30" s="105" t="n"/>
      <c r="K30" s="105" t="n"/>
      <c r="L30" s="105" t="n"/>
      <c r="M30" s="105" t="n"/>
      <c r="N30" s="105" t="n"/>
      <c r="O30" s="105" t="n"/>
      <c r="P30" s="105" t="n"/>
      <c r="Q30" s="105" t="n"/>
      <c r="R30" s="105" t="n"/>
    </row>
    <row r="31" hidden="1" ht="75" customHeight="1" s="173" thickBot="1">
      <c r="A31" s="104" t="inlineStr">
        <is>
          <t>Properti investasi</t>
        </is>
      </c>
      <c r="B31" s="104" t="n"/>
      <c r="C31" s="105" t="inlineStr"/>
      <c r="D31" s="105" t="inlineStr"/>
      <c r="E31" s="105" t="inlineStr"/>
      <c r="F31" s="105" t="inlineStr"/>
      <c r="G31" s="105" t="n"/>
      <c r="H31" s="105" t="n"/>
      <c r="I31" s="105" t="n"/>
      <c r="J31" s="105" t="n"/>
      <c r="K31" s="105" t="n"/>
      <c r="L31" s="105" t="n"/>
      <c r="M31" s="105" t="n"/>
      <c r="N31" s="105" t="n"/>
      <c r="O31" s="105" t="n"/>
      <c r="P31" s="105" t="n"/>
      <c r="Q31" s="105" t="n"/>
      <c r="R31" s="105" t="n"/>
    </row>
    <row r="32" ht="75" customHeight="1" s="173" thickBot="1">
      <c r="A32" s="104" t="inlineStr">
        <is>
          <t>Goodwill</t>
        </is>
      </c>
      <c r="B32" s="104" t="n"/>
      <c r="C32" s="105" t="inlineStr">
        <is>
          <t>Goodwill dinyatakan sebesar nilai perolehan dikurangi akumulasi kerugian penurunan nilai. Peninjauan atas penurunan nilai pada goodwill dilakukan setahun sekali atau lebih sering apabila terdapat peristiwa atau perubahan keadaan yang mengindikasikan adanya potensi penurunan nilai.</t>
        </is>
      </c>
      <c r="D32" s="105" t="inlineStr">
        <is>
          <t>Goodwill dinyatakan sebesar nilai perolehan dikurangi akumulasi kerugian penurunan nilai. Peninjauan atas penurunan nilai pada goodwill dilakukan setahun sekali atau lebih sering apabila terdapat peristiwa atau perubahan keadaan yang mengindikasikan adanya potensi penurunan nilai.</t>
        </is>
      </c>
      <c r="E32" s="105" t="inlineStr">
        <is>
          <t>Goodwill dinyatakan sebesar nilai perolehan dikurangi akumulasi kerugian penurunan nilai. Peninjauan atas penurunan nilai pada goodwill dilakukan setahun sekali atau lebih sering apabila terdapat peristiwa atau perubahan keadaan yang mengindikasikan adanya potensi penurunan nilai.</t>
        </is>
      </c>
      <c r="F32" s="105" t="inlineStr">
        <is>
          <t>Goodwill dinyatakan sebesar nilai perolehan dikurangi akumulasi kerugian penurunan nilai. Peninjauan atas penurunan nilai pada goodwill dilakukan setahun sekali atau lebih sering apabila terdapat peristiwa atau perubahan keadaan yang mengindikasikan adanya potensi penurunan nilai.</t>
        </is>
      </c>
      <c r="G32" s="105" t="n"/>
      <c r="H32" s="105" t="n"/>
      <c r="I32" s="105" t="n"/>
      <c r="J32" s="105" t="n"/>
      <c r="K32" s="105" t="n"/>
      <c r="L32" s="105" t="n"/>
      <c r="M32" s="105" t="n"/>
      <c r="N32" s="105" t="n"/>
      <c r="O32" s="105" t="n"/>
      <c r="P32" s="105" t="n"/>
      <c r="Q32" s="105" t="n"/>
      <c r="R32" s="105" t="n"/>
    </row>
    <row r="33" hidden="1" ht="75" customHeight="1" s="173" thickBot="1">
      <c r="A33" s="104" t="inlineStr">
        <is>
          <t>Investasi pada entitas asosiasi</t>
        </is>
      </c>
      <c r="B33" s="104" t="n"/>
      <c r="C33" s="105" t="inlineStr"/>
      <c r="D33" s="105" t="inlineStr"/>
      <c r="E33" s="105" t="inlineStr"/>
      <c r="F33" s="105" t="inlineStr"/>
      <c r="G33" s="105" t="n"/>
      <c r="H33" s="105" t="n"/>
      <c r="I33" s="105" t="n"/>
      <c r="J33" s="105" t="n"/>
      <c r="K33" s="105" t="n"/>
      <c r="L33" s="105" t="n"/>
      <c r="M33" s="105" t="n"/>
      <c r="N33" s="105" t="n"/>
      <c r="O33" s="105" t="n"/>
      <c r="P33" s="105" t="n"/>
      <c r="Q33" s="105" t="n"/>
      <c r="R33" s="105" t="n"/>
    </row>
    <row r="34" ht="75" customHeight="1" s="173" thickBot="1">
      <c r="A34" s="104" t="inlineStr">
        <is>
          <t>Aset takberwujud</t>
        </is>
      </c>
      <c r="B34" s="104" t="n"/>
      <c r="C34" s="105" t="inlineStr">
        <is>
          <t>Piranti lunak  memiliki masa manfaat yang terbatas dan diakui sebesar harga perolehan, selanjutnya dicatat sebesar harga perolehan dikurangi akumulasi amortisasi dan kerugian penurunan nilai.Biaya yang dikeluarkan untuk memperoleh lisensi piranti lunak dan mempersiapkan piranti lunak tersebut siap untuk digunakan dikapitalisasi.Biaya yang terkait dengan pemeliharaan program piranti lunak diakui sebagai beban pada saat terjadinya. Biaya pengembangan yang dapat secara langsung diatribusikan dalam pembuatan dan pengujian produk piranti lunak yang dapat diidentifikasi dan unik yang dikendalikan oleh Bank dan Entitas Anak diakui sebagai aset takberwujud.Biaya yang dapat diatribusikan secara langsung dan dikapitalisasi sebagai bagian produk piranti lunak mencakup beban pekerja pengembang piranti lunak dan bagian overhead yang relevan.Pengeluaran pengembangan lain yang tidak memenuhi kriteria ini diakui sebagai beban pada saat terjadinya. Biaya pengembangan yang sebelumnya diakui sebagai beban tidak dapat diakui sebagai aset pada periode berikutnya.Amortisasi diakui dalam laba rugi dengan menggunakan metode garis lurus sepanjang masa manfaat piranti lunak tersebut, sejak tanggal piranti tersebut siap untuk dipakai. Estimasi masa manfaat dari piranti lunak adalah 4-8 tahun.Aset takberwujud dihentikan pengakuannya atau dilepas ketika tidak lagi terdapat manfaat masa depan yang diharapkan dari penggunaan atau pelepasannya.</t>
        </is>
      </c>
      <c r="D34" s="105" t="inlineStr">
        <is>
          <t>Piranti lunak  memiliki masa manfaat yang terbatas dan diakui sebesar harga perolehan, selanjutnya dicatat sebesar harga perolehan dikurangi akumulasi amortisasi dan kerugian penurunan nilai.
Biaya yang dikeluarkan untuk memperoleh lisensi piranti lunak dan mempersiapkan piranti lunak tersebut siap untuk digunakan dikapitalisasi.
Biaya yang terkait dengan pemeliharaan program piranti lunak diakui sebagai beban pada saat terjadinya. Biaya pengembangan yang dapat secara langsung diatribusikan dalam pembuatan dan pengujian produk piranti lunak yang dapat diidentifikasi dan unik yang dikendalikan oleh Bank dan Entitas Anak diakui sebagai aset takberwujud.
Biaya yang dapat diatribusikan secara langsung dan dikapitalisasi sebagai bagian produk piranti lunak mencakup beban pekerja pengembang piranti lunak dan bagian overhead yang relevan.
Pengeluaran pengembangan lain yang tidak memenuhi kriteria ini diakui sebagai beban pada saat terjadinya. Biaya pengembangan yang sebelumnya diakui sebagai beban tidak dapat diakui sebagai aset pada periode berikutnya.
Amortisasi diakui dalam laba rugi dengan menggunakan metode garis lurus sepanjang masa manfaat piranti lunak tersebut, sejak tanggal piranti tersebut siap untuk dipakai. Estimasi masa manfaat dari piranti lunak adalah 4-8 tahun.
Aset takberwujud dihentikan pengakuannya atau dilepas ketika tidak lagi terdapat manfaat masa depan yang diharapkan dari penggunaan atau pelepasannya.</t>
        </is>
      </c>
      <c r="E34" s="105" t="inlineStr">
        <is>
          <t>Piranti lunak  memiliki masa manfaat yang terbatas dan diakui sebesar harga perolehan, selanjutnya dicatat sebesar harga perolehan dikurangi akumulasi amortisasi dan kerugian penurunan nilai.
Biaya yang dikeluarkan untuk memperoleh lisensi piranti lunak dan mempersiapkan piranti lunak tersebut siap untuk digunakan dikapitalisasi.
Biaya yang terkait dengan pemeliharaan program piranti lunak diakui sebagai beban pada saat terjadinya. Biaya pengembangan yang dapat secara langsung diatribusikan dalam pembuatan dan pengujian produk piranti lunak yang dapat diidentifikasi dan unik yang dikendalikan oleh Bank dan Entitas Anak diakui sebagai aset takberwujud.
Biaya yang dapat diatribusikan secara langsung dan dikapitalisasi sebagai bagian produk piranti lunak mencakup beban pekerja pengembang piranti lunak dan bagian overhead yang relevan.
Pengeluaran pengembangan lain yang tidak memenuhi kriteria ini diakui sebagai beban pada saat terjadinya. Biaya pengembangan yang sebelumnya diakui sebagai beban tidak dapat diakui sebagai aset pada periode berikutnya.
Amortisasi diakui dalam laba rugi dengan menggunakan metode garis lurus sepanjang masa manfaat piranti lunak tersebut, sejak tanggal piranti tersebut siap untuk dipakai. Estimasi masa manfaat dari piranti lunak adalah 4-8 tahun.
Merek dagang  memiliki masa manfaat yang terbatas dan diakui sebesar nilai perolehan, selanjutnya dicatat sebesar harga perolehan dikurangi akumulasi amortisasi dan kerugian penurunan nilai.
Amortisasi diakui dalam laba rugi dengan menggunakan metode garis lurus sepanjang masa manfaat merek dagang tersebut, sejak tanggal merek dagang tersebut diperoleh. Estimasi masa manfaat dari merek dagang adalah sampai dengan 20 tahun
Hubungan pelanggan  memiliki masa manfaat yang terbatas dan diakui sebesar nilai perolehan, selanjutnya dicatat sebesar harga perolehan dikurangi akumulasi amortisasi dan kerugian penurunan nilai.
Amortisasi diakui dalam laba rugi dengan menggunakan metode garis lurus sepanjang masa manfaat hubungan pelanggan tersebut, sejak tanggal hubungan pelanggan tersebut diperoleh. Estimasi masa manfaat dari hubungan pelanggan adalah sampai dengan 
9 tahun.
Aset takberwujud dihentikan pengakuannya atau dilepas ketika tidak lagi terdapat manfaat masa depan yang diharapkan dari penggunaan atau pelepasannya.</t>
        </is>
      </c>
      <c r="F34" s="105" t="inlineStr">
        <is>
          <t>Piranti lunak  memiliki masa manfaat yang terbatas dan diakui sebesar harga perolehan, selanjutnya dicatat sebesar harga perolehan dikurangi akumulasi amortisasi dan kerugian penurunan nilai.
Biaya yang dikeluarkan untuk memperoleh lisensi piranti lunak dan mempersiapkan piranti lunak tersebut siap untuk digunakan dikapitalisasi.
Biaya yang terkait dengan pemeliharaan program piranti lunak diakui sebagai beban pada saat terjadinya. Biaya pengembangan yang dapat secara langsung diatribusikan dalam pembuatan dan pengujian produk piranti lunak yang dapat diidentifikasi dan unik yang dikendalikan oleh Bank dan Entitas Anak diakui sebagai aset takberwujud.
Biaya yang dapat diatribusikan secara langsung dan dikapitalisasi sebagai bagian produk piranti lunak mencakup beban pekerja pengembang piranti lunak dan bagian overhead yang relevan.
Pengeluaran pengembangan lain yang tidak memenuhi kriteria ini diakui sebagai beban pada saat terjadinya. Biaya pengembangan yang sebelumnya diakui sebagai beban tidak dapat diakui sebagai aset pada periode berikutnya.
Amortisasi diakui dalam laba rugi dengan menggunakan metode garis lurus sepanjang masa manfaat piranti lunak tersebut, sejak tanggal piranti tersebut siap untuk dipakai. Estimasi masa manfaat dari piranti lunak adalah 4-8 tahun.
Merek dagang  memiliki masa manfaat yang terbatas dan diakui sebesar nilai perolehan, selanjutnya dicatat sebesar harga perolehan dikurangi akumulasi amortisasi dan kerugian penurunan nilai.
Amortisasi diakui dalam laba rugi dengan menggunakan metode garis lurus sepanjang masa manfaat merek dagang tersebut, sejak tanggal merek dagang tersebut diperoleh. Estimasi masa manfaat dari merek dagang adalah sampai dengan 20 tahun
Hubungan pelanggan  memiliki masa manfaat yang terbatas dan diakui sebesar nilai perolehan, selanjutnya dicatat sebesar harga perolehan dikurangi akumulasi amortisasi dan kerugian penurunan nilai.
Amortisasi diakui dalam laba rugi dengan menggunakan metode garis lurus sepanjang masa manfaat hubungan pelanggan tersebut, sejak tanggal hubungan pelanggan tersebut diperoleh. Estimasi masa manfaat dari hubungan pelanggan adalah sampai dengan 
9 tahun.
Aset takberwujud dihentikan pengakuannya atau dilepas ketika tidak lagi terdapat manfaat masa depan yang diharapkan dari penggunaan atau pelepasannya.</t>
        </is>
      </c>
      <c r="G34" s="105" t="n"/>
      <c r="H34" s="105" t="n"/>
      <c r="I34" s="105" t="n"/>
      <c r="J34" s="105" t="n"/>
      <c r="K34" s="105" t="n"/>
      <c r="L34" s="105" t="n"/>
      <c r="M34" s="105" t="n"/>
      <c r="N34" s="105" t="n"/>
      <c r="O34" s="105" t="n"/>
      <c r="P34" s="105" t="n"/>
      <c r="Q34" s="105" t="n"/>
      <c r="R34" s="105" t="n"/>
    </row>
    <row r="35" ht="75" customHeight="1" s="173" thickBot="1">
      <c r="A35" s="104" t="inlineStr">
        <is>
          <t>Beban dibayar dimuka</t>
        </is>
      </c>
      <c r="B35" s="104" t="n"/>
      <c r="C35" s="105" t="inlineStr">
        <is>
          <t>Beban dibayar dimuka adalah beban yang telah dibayarkan tetapi belum diakui sebagai beban pada periode terjadinya. Beban dibayar dimuka akan diakui sebagai beban pada laba rugi pada saat diamortisasi sesuai dengan masa manfaatnya.</t>
        </is>
      </c>
      <c r="D35" s="105" t="inlineStr">
        <is>
          <t>Beban dibayar dimuka adalah beban yang telah dibayarkan tetapi belum diakui sebagai beban pada periode terjadinya. Beban dibayar dimuka akan diakui sebagai beban pada laba rugi pada saat diamortisasi sesuai dengan masa manfaatnya.</t>
        </is>
      </c>
      <c r="E35" s="105" t="inlineStr">
        <is>
          <t>Beban dibayar dimuka adalah beban yang telah dibayarkan tetapi belum diakui sebagai beban pada periode terjadinya. Beban dibayar dimuka akan diakui sebagai beban pada laba rugi pada saat diamortisasi sesuai dengan masa manfaatnya.</t>
        </is>
      </c>
      <c r="F35" s="105" t="inlineStr">
        <is>
          <t>Beban dibayar dimuka adalah beban yang telah dibayarkan tetapi belum diakui sebagai beban pada periode terjadinya. Beban dibayar dimuka akan diakui sebagai beban pada laba rugi pada saat diamortisasi sesuai dengan masa manfaatnya.</t>
        </is>
      </c>
      <c r="G35" s="105" t="n"/>
      <c r="H35" s="105" t="n"/>
      <c r="I35" s="105" t="n"/>
      <c r="J35" s="105" t="n"/>
      <c r="K35" s="105" t="n"/>
      <c r="L35" s="105" t="n"/>
      <c r="M35" s="105" t="n"/>
      <c r="N35" s="105" t="n"/>
      <c r="O35" s="105" t="n"/>
      <c r="P35" s="105" t="n"/>
      <c r="Q35" s="105" t="n"/>
      <c r="R35" s="105" t="n"/>
    </row>
    <row r="36" hidden="1" ht="75" customHeight="1" s="173" thickBot="1">
      <c r="A36" s="104" t="inlineStr">
        <is>
          <t>Piutang dan utang asuransi</t>
        </is>
      </c>
      <c r="B36" s="104" t="n"/>
      <c r="C36" s="105" t="inlineStr"/>
      <c r="D36" s="105" t="inlineStr"/>
      <c r="E36" s="105" t="inlineStr"/>
      <c r="F36" s="105" t="inlineStr"/>
      <c r="G36" s="105" t="n"/>
      <c r="H36" s="105" t="n"/>
      <c r="I36" s="105" t="n"/>
      <c r="J36" s="105" t="n"/>
      <c r="K36" s="105" t="n"/>
      <c r="L36" s="105" t="n"/>
      <c r="M36" s="105" t="n"/>
      <c r="N36" s="105" t="n"/>
      <c r="O36" s="105" t="n"/>
      <c r="P36" s="105" t="n"/>
      <c r="Q36" s="105" t="n"/>
      <c r="R36" s="105" t="n"/>
    </row>
    <row r="37" ht="75" customHeight="1" s="173" thickBot="1">
      <c r="A37" s="104" t="inlineStr">
        <is>
          <t>Piutang pembiayaan konsumen</t>
        </is>
      </c>
      <c r="B37" s="104" t="n"/>
      <c r="C37" s="105" t="inlineStr"/>
      <c r="D37" s="105" t="inlineStr"/>
      <c r="E37" s="105" t="inlineStr">
        <is>
          <t>Setelah pengakuan awal, piutang pembiayaan dicatat pada biaya perolehan diamortiasai dengan menggunakan suku bunga efektif. 
Pendapatan pembiayaan yang belum diakui merupakan selisih antara jumlah keseluruhan pembayaran angsuran yang akan diterima dari debitur dan jumlah pokok pembiayaan, yang diakui sebagai pendapatan sepanjang jangka waktu kontrak berdasarkan tingkat suku  bunga efektif dari kontrak pembiayaan. 		
Penyelesaian sebelum masa pembiayaan berakhir diperlakukan sebagai pembatalan kontrak pembiayaan dan keuntungan atau kerugian yang timbul diakui dalam laba rugi tahun berjalan.</t>
        </is>
      </c>
      <c r="F37" s="105" t="inlineStr">
        <is>
          <t>Setelah pengakuan awal, piutang pembiayaan dicatat pada biaya perolehan diamortiasai dengan menggunakan suku bunga efektif. 
Pendapatan pembiayaan yang belum diakui merupakan selisih antara jumlah keseluruhan pembayaran angsuran yang akan diterima dari debitur dan jumlah pokok pembiayaan, yang diakui sebagai pendapatan sepanjang jangka waktu kontrak berdasarkan tingkat suku  bunga efektif dari kontrak pembiayaan. 		
Penyelesaian sebelum masa pembiayaan berakhir diperlakukan sebagai pembatalan kontrak pembiayaan dan keuntungan atau kerugian yang timbul diakui dalam laba rugi tahun berjalan.</t>
        </is>
      </c>
      <c r="G37" s="105" t="n"/>
      <c r="H37" s="105" t="n"/>
      <c r="I37" s="105" t="n"/>
      <c r="J37" s="105" t="n"/>
      <c r="K37" s="105" t="n"/>
      <c r="L37" s="105" t="n"/>
      <c r="M37" s="105" t="n"/>
      <c r="N37" s="105" t="n"/>
      <c r="O37" s="105" t="n"/>
      <c r="P37" s="105" t="n"/>
      <c r="Q37" s="105" t="n"/>
      <c r="R37" s="105" t="n"/>
    </row>
    <row r="38" hidden="1" ht="75" customHeight="1" s="173" thickBot="1">
      <c r="A38" s="104" t="inlineStr">
        <is>
          <t>Liabilitas atas kontrak</t>
        </is>
      </c>
      <c r="B38" s="104" t="n"/>
      <c r="C38" s="105" t="inlineStr"/>
      <c r="D38" s="105" t="inlineStr"/>
      <c r="E38" s="105" t="inlineStr"/>
      <c r="F38" s="105" t="inlineStr"/>
      <c r="G38" s="105" t="n"/>
      <c r="H38" s="105" t="n"/>
      <c r="I38" s="105" t="n"/>
      <c r="J38" s="105" t="n"/>
      <c r="K38" s="105" t="n"/>
      <c r="L38" s="105" t="n"/>
      <c r="M38" s="105" t="n"/>
      <c r="N38" s="105" t="n"/>
      <c r="O38" s="105" t="n"/>
      <c r="P38" s="105" t="n"/>
      <c r="Q38" s="105" t="n"/>
      <c r="R38" s="105" t="n"/>
    </row>
    <row r="39" ht="75" customHeight="1" s="173" thickBot="1">
      <c r="A39" s="104" t="inlineStr">
        <is>
          <t>Simpanan nasabah dan simpanan dari bank lain</t>
        </is>
      </c>
      <c r="B39" s="104" t="n"/>
      <c r="C39" s="105" t="inlineStr">
        <is>
          <t>Simpanan nasabah adalah dana yang dipercayakan oleh masyarakat kepada Bank dan Entitas Anak berdasarkan perjanjian penyimpanan dana. Termasuk didalamnya adalah giro, tabungan, deposito berjangka, deposito on call dan simpanan nasabah berdasarkan prinsip syariah.Simpanan nasabah berdasarkan prinsip syariah terdiri dari giro dan tabungan wadiah. Giro wadiah merupakan giro wadiah yadh-dhamanah yakni titipan dana pihak lain dimana pemilik dana mendapatkan bonus berdasarkan kebijakan Entitas Anak. Giro wadiah dicatat sebesar saldo titipan pemegang giro wadiah. Tabungan wadiah merupakan simpanan pihak lain yang bisa diambil kapan saja (on call) atau berdasarkan kesepakatan dimana tidak ada imbalan yang disyaratkan kecuali dalam bentuk pemberian (‘Athaya’) sukarela dari Entitas Anak.Simpanan dari bank-bank lain terdiri dari liabilitas terhadap bank lain, dalam bentuk call money, giro, bank acceptance finance, dan tabungan.Simpanan nasabah dan simpanan dari bank-bank lain diklasifikasikan sebagai liabilitas keuangan yang diukur dengan biaya perolehan diamortisasi. Biaya tambahan yang dapat diatribusikan secara langsung dengan perolehan simpanan nasabah dan simpanan dari bank-bank lain dikurangkan dari jumlah simpanan nasabah dan simpanan dari bank-bank lain. Simpanan dari bank-bank lain disajikan sebesar jumlah liabilitas terhadap bank-bank lain.</t>
        </is>
      </c>
      <c r="D39" s="105" t="inlineStr">
        <is>
          <t>Simpanan nasabah berdasarkan prinsip syariah terdiri dari giro dan tabungan wadiah. Giro wadiah merupakan giro wadiah yadh-dhamanah yakni titipan dana pihak lain dimana pemilik dana mendapatkan bonus berdasarkan kebijakan Entitas Anak. Giro wadiah dicatat sebesar saldo titipan pemegang giro wadiah. Tabungan wadiah merupakan simpanan pihak lain yang bisa diambil kapan saja (on call) atau berdasarkan kesepakatan dimana tidak ada imbalan yang disyaratkan kecuali dalam bentuk pemberian (‘Athaya’) sukarela dari Entitas Anak.
Simpanan dari bank-bank lain terdiri dari liabilitas terhadap bank lain, dalam bentuk call money, giro, bank acceptance finance, dan tabungan.
Simpanan nasabah dan simpanan dari bank-bank lain diklasifikasikan sebagai liabilitas keuangan yang diukur dengan biaya perolehan diamortisasi. Biaya tambahan yang dapat diatribusikan secara langsung dengan perolehan simpanan nasabah dan simpanan dari bank-bank lain dikurangkan dari jumlah simpanan nasabah dan simpanan dari bank-bank lain. 
Simpanan dari bank-bank lain disajikan sebesar jumlah liabilitas terhadap bank-bank lain.</t>
        </is>
      </c>
      <c r="E39" s="105" t="inlineStr">
        <is>
          <t>Simpanan nasabah berdasarkan prinsip syariah terdiri dari giro dan tabungan wadiah. Giro wadiah merupakan giro wadiah yadh-dhamanah yakni titipan dana pihak lain dimana pemilik dana mendapatkan bonus berdasarkan kebijakan Entitas Anak. Giro wadiah dicatat sebesar saldo titipan pemegang giro wadiah. Tabungan wadiah merupakan simpanan pihak lain yang bisa diambil kapan saja (on call) atau berdasarkan kesepakatan dimana tidak ada imbalan yang disyaratkan kecuali dalam bentuk pemberian () sukarela dari Entitas Anak.
Simpanan dari bank-bank lain terdiri dari liabilitas terhadap bank lain, dalam bentuk call money, giro, bank acceptance finance, dan tabungan.
Simpanan nasabah dan simpanan dari bank-bank lain diklasifikasikan sebagai liabilitas keuangan yang diukur dengan biaya perolehan diamortisasi. Biaya tambahan yang dapat diatribusikan secara langsung dengan perolehan simpanan nasabah dan simpanan dari bank-bank lain dikurangkan dari jumlah simpanan nasabah dan simpanan dari bank-bank lain. 
Simpanan dari bank-bank lain disajikan sebesar jumlah liabilitas terhadap bank-bank lain.</t>
        </is>
      </c>
      <c r="F39" s="105" t="inlineStr">
        <is>
          <t>Simpanan nasabah berdasarkan prinsip syariah terdiri dari giro dan tabungan wadiah. Giro wadiah merupakan giro wadiah yadh-dhamanah yakni titipan dana pihak lain dimana pemilik dana mendapatkan bonus berdasarkan kebijakan Entitas Anak. Giro wadiah dicatat sebesar saldo titipan pemegang giro wadiah. Tabungan wadiah merupakan simpanan pihak lain yang bisa diambil kapan saja (on call) atau berdasarkan kesepakatan dimana tidak ada imbalan yang disyaratkan kecuali dalam bentuk pemberian () sukarela dari Entitas Anak.
Simpanan dari bank-bank lain terdiri dari liabilitas terhadap bank lain, dalam bentuk call money, giro, bank acceptance finance, dan tabungan.
Simpanan nasabah dan simpanan dari bank-bank lain diklasifikasikan sebagai liabilitas keuangan yang diukur dengan biaya perolehan diamortisasi. Biaya tambahan yang dapat diatribusikan secara langsung dengan perolehan simpanan nasabah dan simpanan dari bank-bank lain dikurangkan dari jumlah simpanan nasabah dan simpanan dari bank-bank lain. 
Simpanan dari bank-bank lain disajikan sebesar jumlah liabilitas terhadap bank-bank lain.</t>
        </is>
      </c>
      <c r="G39" s="105" t="n"/>
      <c r="H39" s="105" t="n"/>
      <c r="I39" s="105" t="n"/>
      <c r="J39" s="105" t="n"/>
      <c r="K39" s="105" t="n"/>
      <c r="L39" s="105" t="n"/>
      <c r="M39" s="105" t="n"/>
      <c r="N39" s="105" t="n"/>
      <c r="O39" s="105" t="n"/>
      <c r="P39" s="105" t="n"/>
      <c r="Q39" s="105" t="n"/>
      <c r="R39" s="105" t="n"/>
    </row>
    <row r="40" ht="75" customHeight="1" s="173" thickBot="1">
      <c r="A40" s="104" t="inlineStr">
        <is>
          <t>Obligasi subordinasi</t>
        </is>
      </c>
      <c r="B40" s="104" t="n"/>
      <c r="C40" s="105" t="inlineStr">
        <is>
          <t>Pinjaman subordinasi pada awalnya diakui sebesar nilai wajar dan selanjutnya diukur pada biaya perolehan diamortisasi dengan menggunakan metode suku bunga efektif.</t>
        </is>
      </c>
      <c r="D40" s="105" t="inlineStr">
        <is>
          <t>Pinjaman subordinasi pada awalnya diakui sebesar nilai wajar dan selanjutnya diukur pada biaya perolehan diamortisasi dengan menggunakan metode suku bunga efektif.</t>
        </is>
      </c>
      <c r="E40" s="105" t="inlineStr">
        <is>
          <t>Pinjaman subordinasi pada awalnya diakui sebesar nilai wajar dan selanjutnya diukur pada biaya perolehan diamortisasi dengan menggunakan metode suku bunga efektif.</t>
        </is>
      </c>
      <c r="F40" s="105" t="inlineStr">
        <is>
          <t>Pinjaman subordinasi pada awalnya diakui sebesar nilai wajar dan selanjutnya diukur pada biaya perolehan diamortisasi dengan menggunakan metode suku bunga efektif.</t>
        </is>
      </c>
      <c r="G40" s="105" t="n"/>
      <c r="H40" s="105" t="n"/>
      <c r="I40" s="105" t="n"/>
      <c r="J40" s="105" t="n"/>
      <c r="K40" s="105" t="n"/>
      <c r="L40" s="105" t="n"/>
      <c r="M40" s="105" t="n"/>
      <c r="N40" s="105" t="n"/>
      <c r="O40" s="105" t="n"/>
      <c r="P40" s="105" t="n"/>
      <c r="Q40" s="105" t="n"/>
      <c r="R40" s="105" t="n"/>
    </row>
    <row r="41" ht="75" customHeight="1" s="173" thickBot="1">
      <c r="A41" s="104" t="inlineStr">
        <is>
          <t>Efek-efek yang dibeli dengan janji dibeli kembali</t>
        </is>
      </c>
      <c r="B41" s="104" t="n"/>
      <c r="C41" s="105" t="inlineStr"/>
      <c r="D41" s="105" t="inlineStr"/>
      <c r="E41" s="105" t="inlineStr">
        <is>
          <t>Efek-efek yang dibeli dengan janji untuk dijual kembali disajikan sebagai aset dalam laporan posisi keuangan konsolidasian sebesar harga beli ditambah dengan pendapatan bunga yang sudah diakui tapi belum diterima, dikurangi dengan cadangan kerugian penurunan nilai, jika diperlukan.
Pada pengukuran awal, efek-efek yang dibeli dengan janji dijual kembali (Reverse Repo) disajikan sebesar nilai wajar ditambah dengan biaya transaksi yang dapat diatribusikan secara langsung.
Efek-efek yang dibeli dengan janji dijual kembali (Reverse Repo) diklasifikasikan sebagai asset keuangan yang diukur pada biaya perolehan diarmotisasi. Lihat Catatan 2h untuk kebijakan akuntansi aset keuangan dan liabilitas keuangan.</t>
        </is>
      </c>
      <c r="F41" s="105" t="inlineStr">
        <is>
          <t>Efek-efek yang dibeli dengan janji untuk dijual kembali disajikan sebagai aset dalam laporan posisi keuangan konsolidasian sebesar harga beli ditambah dengan pendapatan bunga yang sudah diakui tapi belum diterima, dikurangi dengan cadangan kerugian penurunan nilai, jika diperlukan.
Pada pengukuran awal, efek-efek yang dibeli dengan janji dijual kembali (Reverse Repo) disajikan sebesar nilai wajar ditambah dengan biaya transaksi yang dapat diatribusikan secara langsung.
Efek-efek yang dibeli dengan janji dijual kembali (Reverse Repo) diklasifikasikan sebagai asset keuangan yang diukur pada biaya perolehan diarmotisasi. Lihat Catatan 2h untuk kebijakan akuntansi aset keuangan dan liabilitas keuangan.</t>
        </is>
      </c>
      <c r="G41" s="105" t="n"/>
      <c r="H41" s="105" t="n"/>
      <c r="I41" s="105" t="n"/>
      <c r="J41" s="105" t="n"/>
      <c r="K41" s="105" t="n"/>
      <c r="L41" s="105" t="n"/>
      <c r="M41" s="105" t="n"/>
      <c r="N41" s="105" t="n"/>
      <c r="O41" s="105" t="n"/>
      <c r="P41" s="105" t="n"/>
      <c r="Q41" s="105" t="n"/>
      <c r="R41" s="105" t="n"/>
    </row>
    <row r="42" ht="75" customHeight="1" s="173" thickBot="1">
      <c r="A42" s="104" t="inlineStr">
        <is>
          <t>Saham treasuri</t>
        </is>
      </c>
      <c r="B42" s="104" t="n"/>
      <c r="C42" s="105" t="inlineStr">
        <is>
          <t>Ketika Bank membeli modal saham ekuitas (saham tresuri), imbalan yang dibayar, termasuk biaya tambahan yang secara langsung dapat diatribusikan (dikurangi pajak penghasilan) dikurangkan dari ekuitas yang diatribusikan kepada pemilik ekuitas Bank sampai saham tersebut dibatalkan atau diterbitkan kembali. Ketika saham biasa tersebut selanjutnya diterbitkan kembali, imbalan yang diterima, dikurangi biaya tambahan transaksi yang terkait dan dampak pajak penghasilan yang terkait dimasukkan kepada ekuitas yang dapat diatribusikan kepada pemilik ekuitas Bank.</t>
        </is>
      </c>
      <c r="D42" s="105" t="inlineStr">
        <is>
          <t>Ketika Bank membeli modal saham ekuitas (saham tresuri), imbalan yang dibayar, termasuk biaya tambahan yang secara langsung dapat diatribusikan (dikurangi pajak penghasilan) dikurangkan dari ekuitas yang diatribusikan kepada pemilik ekuitas Bank sampai saham tersebut dibatalkan atau diterbitkan kembali. Ketika saham biasa tersebut selanjutnya diterbitkan kembali, imbalan yang diterima, dikurangi biaya tambahan transaksi yang terkait dan dampak pajak penghasilan yang terkait dimasukkan kepada ekuitas yang dapat diatribusikan kepada pemilik ekuitas Bank.</t>
        </is>
      </c>
      <c r="E42" s="105" t="inlineStr">
        <is>
          <t>Ketika Bank membeli modal saham ekuitas (saham tresuri), imbalan yang dibayar, termasuk biaya tambahan yang secara langsung dapat diatribusikan (dikurangi pajak penghasilan) dikurangkan dari ekuitas yang diatribusikan kepada pemilik ekuitas Bank sampai saham tersebut dibatalkan atau diterbitkan kembali. Ketika saham biasa tersebut selanjutnya diterbitkan kembali, imbalan yang diterima, dikurangi biaya tambahan transaksi yang terkait dan dampak pajak penghasilan yang terkait dimasukkan kepada ekuitas yang dapat diatribusikan kepada pemilik ekuitas Bank.</t>
        </is>
      </c>
      <c r="F42" s="105" t="inlineStr">
        <is>
          <t>Ketika Bank membeli modal saham ekuitas (saham tresuri), imbalan yang dibayar, termasuk biaya tambahan yang secara langsung dapat diatribusikan (dikurangi pajak penghasilan) dikurangkan dari ekuitas yang diatribusikan kepada pemilik ekuitas Bank sampai saham tersebut dibatalkan atau diterbitkan kembali. Ketika saham biasa tersebut selanjutnya diterbitkan kembali, imbalan yang diterima, dikurangi biaya tambahan transaksi yang terkait dan dampak pajak penghasilan yang terkait dimasukkan kepada ekuitas yang dapat diatribusikan kepada pemilik ekuitas Bank.</t>
        </is>
      </c>
      <c r="G42" s="105" t="n"/>
      <c r="H42" s="105" t="n"/>
      <c r="I42" s="105" t="n"/>
      <c r="J42" s="105" t="n"/>
      <c r="K42" s="105" t="n"/>
      <c r="L42" s="105" t="n"/>
      <c r="M42" s="105" t="n"/>
      <c r="N42" s="105" t="n"/>
      <c r="O42" s="105" t="n"/>
      <c r="P42" s="105" t="n"/>
      <c r="Q42" s="105" t="n"/>
      <c r="R42" s="105" t="n"/>
    </row>
    <row r="43" ht="75" customHeight="1" s="173" thickBot="1">
      <c r="A43" s="104" t="inlineStr">
        <is>
          <t>Modal saham</t>
        </is>
      </c>
      <c r="B43" s="104" t="n"/>
      <c r="C43" s="105" t="inlineStr">
        <is>
          <t>Saham biasa diklasifikasikan sebagai ekuitas.Tambahan biaya yang secara langsung terkait dengan penerbitan saham biasa atau opsi baru disajikan pada bagian ekuitas sebagai pengurang, sebesar jumlah yang diterima bersih setelah dikurangi pajak.</t>
        </is>
      </c>
      <c r="D43" s="105" t="inlineStr">
        <is>
          <t>Saham biasa diklasifikasikan sebagai ekuitas.
Tambahan biaya yang secara langsung terkait dengan penerbitan saham biasa atau opsi baru disajikan pada bagian ekuitas sebagai pengurang, sebesar jumlah yang diterima bersih setelah dikurangi pajak.</t>
        </is>
      </c>
      <c r="E43" s="105" t="inlineStr">
        <is>
          <t>Saham biasa diklasifikasikan sebagai ekuitas.
Tambahan biaya yang secara langsung terkait dengan penerbitan saham biasa atau opsi baru disajikan pada bagian ekuitas sebagai pengurang, sebesar jumlah yang diterima bersih setelah dikurangi pajak.</t>
        </is>
      </c>
      <c r="F43" s="105" t="inlineStr">
        <is>
          <t>Saham biasa diklasifikasikan sebagai ekuitas.
Tambahan biaya yang secara langsung terkait dengan penerbitan saham biasa atau opsi baru disajikan pada bagian ekuitas sebagai pengurang, sebesar jumlah yang diterima bersih setelah dikurangi pajak.</t>
        </is>
      </c>
      <c r="G43" s="105" t="n"/>
      <c r="H43" s="105" t="n"/>
      <c r="I43" s="105" t="n"/>
      <c r="J43" s="105" t="n"/>
      <c r="K43" s="105" t="n"/>
      <c r="L43" s="105" t="n"/>
      <c r="M43" s="105" t="n"/>
      <c r="N43" s="105" t="n"/>
      <c r="O43" s="105" t="n"/>
      <c r="P43" s="105" t="n"/>
      <c r="Q43" s="105" t="n"/>
      <c r="R43" s="105" t="n"/>
    </row>
    <row r="44" ht="75" customHeight="1" s="173" thickBot="1">
      <c r="A44" s="104" t="inlineStr">
        <is>
          <t>Pengaturan pembayaran berbasis saham</t>
        </is>
      </c>
      <c r="B44" s="104" t="n"/>
      <c r="C44" s="105" t="inlineStr">
        <is>
          <t>Bank dan Entitas Anak menyediakan program imbalan berbasis saham yang diselesaikan dengan ekuitas, dimana Bank  dan Entitas Anak memberikan opsi instrumen ekuitas Bank kepada karyawan sebagai imbalan atas jasa mereka. Nilai wajar opsi yang diberikan diakui sebagai beban dan dengan peningkatan pada ekuitas. Jumlah nilai yang harus dibebankan ditentukan dengan mengacu kepada nilai wajar opsi pada tanggal diberikan:1) termasuk kinerja pasar (misalnya: harga saham Bank);2) tidak termasuk dampak dari jasa dan kondisi vesting yang tidak dipengaruhi kinerja pasar (misalnya profitabilitas, target pertumbuhan penjualan dan tetap menjadi karyawan Bank atau Entitas Anak selama periode waktu tertentu); dan 3) termasuk dampak dari kondisi non-vesting.Syarat jasa dan syarat yang tidak dipengaruhi kinerja pasar dimasukkan di dalam asumsi mengenai jumlah opsi yang diharapkan akan menjadi hak (vest). Jumlah beban diakui selama periode vesting, yaitu periode dimana seluruh kondisi vesting tertentu telah terpenuhi.Setiap akhir periode pelaporan, Bank dan Entitas Anak merevisi estimasi jumlah opsi yang diharapkan vest berdasarkan syarat jasa. Selisih antara estimasi yang direvisi dengan jumlah estimasi sebelumnya, jika ada, diakui dalam laba rugi, dengan penyesuaian pada ekuitas.Ketika opsi dieksekusi, Bank menerbitkan sejumlah saham baru atau menerbitkan kembali saham tresurinya (jika ada). Nilai kas yang diterima, setelah dikurangi dengan biaya transaksi yang dapat diatribusikan, dikreditkan ke modal saham (nilai nominal) dan tambahan modal disetor.</t>
        </is>
      </c>
      <c r="D44" s="105" t="inlineStr">
        <is>
          <t>Bank dan Entitas Anak menyediakan program imbalan berbasis saham yang diselesaikan dengan ekuitas, dimana Bank  dan Entitas Anak memberikan opsi instrumen ekuitas Bank kepada karyawan sebagai imbalan atas jasa mereka. Nilai wajar opsi yang diberikan diakui sebagai beban dan dengan peningkatan pada ekuitas. Jumlah nilai yang harus dibebankan ditentukan dengan mengacu kepada nilai wajar opsi pada tanggal diberikan:
1) termasuk kinerja pasar (misalnya: harga saham Bank);
2) tidak termasuk dampak dari jasa dan kondisi vesting yang tidak dipengaruhi kinerja pasar (misalnya profitabilitas, target pertumbuhan penjualan dan tetap menjadi karyawan Bank atau Entitas Anak selama periode waktu tertentu); dan 
3) termasuk dampak dari kondisi non-vesting.
Syarat jasa dan syarat yang tidak dipengaruhi kinerja pasar dimasukkan di dalam asumsi mengenai jumlah opsi yang diharapkan akan menjadi hak (vest). Jumlah beban diakui selama periode vesting, yaitu periode dimana seluruh kondisi vesting tertentu telah terpenuhi.
Setiap akhir periode pelaporan, Bank dan Entitas Anak merevisi estimasi jumlah opsi yang diharapkan vest berdasarkan syarat jasa. Selisih antara estimasi yang direvisi dengan jumlah estimasi sebelumnya, jika ada, diakui dalam laba rugi, dengan penyesuaian pada ekuitas.
Ketika opsi dieksekusi, Bank menerbitkan sejumlah saham baru atau menerbitkan kembali saham tresurinya (jika ada). Nilai kas yang diterima, setelah dikurangi dengan biaya transaksi yang dapat diatribusikan, dikreditkan ke modal saham (nilai nominal) dan tambahan modal disetor.</t>
        </is>
      </c>
      <c r="E44" s="105" t="inlineStr">
        <is>
          <t>Bank dan Entitas Anak menyediakan program imbalan berbasis saham yang diselesaikan dengan ekuitas, dimana Bank  dan Entitas Anak memberikan opsi instrumen ekuitas Bank kepada karyawan sebagai imbalan atas jasa mereka. Nilai wajar opsi yang diberikan diakui sebagai beban dan dengan peningkatan pada ekuitas. Jumlah nilai yang harus dibebankan ditentukan dengan mengacu kepada nilai wajar opsi pada tanggal diberikan:
1) termasuk kinerja pasar (misalnya: harga saham Bank);
2) tidak termasuk dampak dari jasa dan kondisi vesting yang tidak dipengaruhi kinerja pasar (misalnya profitabilitas, target pertumbuhan penjualan dan tetap menjadi karyawan Bank atau Entitas Anak selama periode waktu tertentu); dan 
3) termasuk dampak dari kondisi non-vesting.
Syarat jasa dan syarat yang tidak dipengaruhi kinerja pasar dimasukkan di dalam asumsi mengenai jumlah opsi yang diharapkan akan menjadi hak (vest). Jumlah beban diakui selama periode vesting, yaitu periode dimana seluruh kondisi vesting tertentu telah terpenuhi.
Setiap akhir periode pelaporan, Bank dan Entitas Anak merevisi estimasi jumlah opsi yang diharapkan vest berdasarkan syarat jasa. Selisih antara estimasi yang direvisi dengan jumlah estimasi sebelumnya, jika ada, diakui dalam laba rugi, dengan penyesuaian pada ekuitas.
Ketika opsi dieksekusi, Bank menerbitkan sejumlah saham baru atau menerbitkan kembali saham tresurinya (jika ada). Nilai kas yang diterima, setelah dikurangi dengan biaya transaksi yang dapat diatribusikan, dikreditkan ke modal saham (nilai nominal) dan tambahan modal disetor.</t>
        </is>
      </c>
      <c r="F44" s="105" t="inlineStr">
        <is>
          <t>Bank dan Entitas Anak menyediakan program imbalan berbasis saham yang diselesaikan dengan ekuitas, dimana Bank  dan Entitas Anak memberikan opsi instrumen ekuitas Bank kepada karyawan sebagai imbalan atas jasa mereka. Nilai wajar opsi yang diberikan diakui sebagai beban dan dengan peningkatan pada ekuitas. Jumlah nilai yang harus dibebankan ditentukan dengan mengacu kepada nilai wajar opsi pada tanggal diberikan:
1) termasuk kinerja pasar (misalnya: harga saham Bank);
2) tidak termasuk dampak dari jasa dan kondisi vesting yang tidak dipengaruhi kinerja pasar (misalnya profitabilitas, target pertumbuhan penjualan dan tetap menjadi karyawan Bank atau Entitas Anak selama periode waktu tertentu); dan 
3) termasuk dampak dari kondisi non-vesting.
Syarat jasa dan syarat yang tidak dipengaruhi kinerja pasar dimasukkan di dalam asumsi mengenai jumlah opsi yang diharapkan akan menjadi hak (vest). Jumlah beban diakui selama periode vesting, yaitu periode dimana seluruh kondisi vesting tertentu telah terpenuhi.
Setiap akhir periode pelaporan, Bank dan Entitas Anak merevisi estimasi jumlah opsi yang diharapkan vest berdasarkan syarat jasa. Selisih antara estimasi yang direvisi dengan jumlah estimasi sebelumnya, jika ada, diakui dalam laba rugi, dengan penyesuaian pada ekuitas.
Ketika opsi dieksekusi, Bank menerbitkan sejumlah saham baru atau menerbitkan kembali saham tresurinya (jika ada). Nilai kas yang diterima, setelah dikurangi dengan biaya transaksi yang dapat diatribusikan, dikreditkan ke modal saham (nilai nominal) dan tambahan modal disetor.</t>
        </is>
      </c>
      <c r="G44" s="105" t="n"/>
      <c r="H44" s="105" t="n"/>
      <c r="I44" s="105" t="n"/>
      <c r="J44" s="105" t="n"/>
      <c r="K44" s="105" t="n"/>
      <c r="L44" s="105" t="n"/>
      <c r="M44" s="105" t="n"/>
      <c r="N44" s="105" t="n"/>
      <c r="O44" s="105" t="n"/>
      <c r="P44" s="105" t="n"/>
      <c r="Q44" s="105" t="n"/>
      <c r="R44" s="105" t="n"/>
    </row>
    <row r="45" hidden="1" ht="75" customHeight="1" s="173" thickBot="1">
      <c r="A45" s="104" t="inlineStr">
        <is>
          <t>Biaya emisi efek ekuitas</t>
        </is>
      </c>
      <c r="B45" s="104" t="n"/>
      <c r="C45" s="105" t="inlineStr"/>
      <c r="D45" s="105" t="inlineStr"/>
      <c r="E45" s="105" t="inlineStr"/>
      <c r="F45" s="105" t="inlineStr"/>
      <c r="G45" s="105" t="n"/>
      <c r="H45" s="105" t="n"/>
      <c r="I45" s="105" t="n"/>
      <c r="J45" s="105" t="n"/>
      <c r="K45" s="105" t="n"/>
      <c r="L45" s="105" t="n"/>
      <c r="M45" s="105" t="n"/>
      <c r="N45" s="105" t="n"/>
      <c r="O45" s="105" t="n"/>
      <c r="P45" s="105" t="n"/>
      <c r="Q45" s="105" t="n"/>
      <c r="R45" s="105" t="n"/>
    </row>
    <row r="46" hidden="1" ht="75" customHeight="1" s="173" thickBot="1">
      <c r="A46" s="104" t="inlineStr">
        <is>
          <t>Instrumen keuangan</t>
        </is>
      </c>
      <c r="B46" s="104" t="n"/>
      <c r="C46" s="105" t="inlineStr"/>
      <c r="D46" s="105" t="inlineStr"/>
      <c r="E46" s="105" t="inlineStr"/>
      <c r="F46" s="105" t="inlineStr"/>
      <c r="G46" s="105" t="n"/>
      <c r="H46" s="105" t="n"/>
      <c r="I46" s="105" t="n"/>
      <c r="J46" s="105" t="n"/>
      <c r="K46" s="105" t="n"/>
      <c r="L46" s="105" t="n"/>
      <c r="M46" s="105" t="n"/>
      <c r="N46" s="105" t="n"/>
      <c r="O46" s="105" t="n"/>
      <c r="P46" s="105" t="n"/>
      <c r="Q46" s="105" t="n"/>
      <c r="R46" s="105" t="n"/>
    </row>
    <row r="47" hidden="1" ht="75" customHeight="1" s="173" thickBot="1">
      <c r="A47" s="104" t="inlineStr">
        <is>
          <t>Aset tidak lancar yang diklasifikasikan sebagai dimiliki untuk dijual</t>
        </is>
      </c>
      <c r="B47" s="104" t="n"/>
      <c r="C47" s="105" t="inlineStr"/>
      <c r="D47" s="105" t="inlineStr"/>
      <c r="E47" s="105" t="inlineStr"/>
      <c r="F47" s="105" t="inlineStr"/>
      <c r="G47" s="105" t="n"/>
      <c r="H47" s="105" t="n"/>
      <c r="I47" s="105" t="n"/>
      <c r="J47" s="105" t="n"/>
      <c r="K47" s="105" t="n"/>
      <c r="L47" s="105" t="n"/>
      <c r="M47" s="105" t="n"/>
      <c r="N47" s="105" t="n"/>
      <c r="O47" s="105" t="n"/>
      <c r="P47" s="105" t="n"/>
      <c r="Q47" s="105" t="n"/>
      <c r="R47" s="105" t="n"/>
    </row>
    <row r="48" hidden="1" ht="75" customHeight="1" s="173" thickBot="1">
      <c r="A48" s="104" t="inlineStr">
        <is>
          <t>Peristiwa setelah tanggal periode pelaporan</t>
        </is>
      </c>
      <c r="B48" s="104" t="n"/>
      <c r="C48" s="105" t="inlineStr"/>
      <c r="D48" s="105" t="inlineStr"/>
      <c r="E48" s="105" t="inlineStr"/>
      <c r="F48" s="105" t="inlineStr"/>
      <c r="G48" s="105" t="n"/>
      <c r="H48" s="105" t="n"/>
      <c r="I48" s="105" t="n"/>
      <c r="J48" s="105" t="n"/>
      <c r="K48" s="105" t="n"/>
      <c r="L48" s="105" t="n"/>
      <c r="M48" s="105" t="n"/>
      <c r="N48" s="105" t="n"/>
      <c r="O48" s="105" t="n"/>
      <c r="P48" s="105" t="n"/>
      <c r="Q48" s="105" t="n"/>
      <c r="R48" s="105" t="n"/>
    </row>
    <row r="49" hidden="1" ht="75" customHeight="1" s="173" thickBot="1">
      <c r="A49" s="104" t="inlineStr">
        <is>
          <t>Penerapan standar akuntansi baru</t>
        </is>
      </c>
      <c r="B49" s="104" t="n"/>
      <c r="C49" s="105" t="inlineStr"/>
      <c r="D49" s="105" t="inlineStr"/>
      <c r="E49" s="105" t="inlineStr"/>
      <c r="F49" s="105" t="inlineStr"/>
      <c r="G49" s="105" t="n"/>
      <c r="H49" s="105" t="n"/>
      <c r="I49" s="105" t="n"/>
      <c r="J49" s="105" t="n"/>
      <c r="K49" s="105" t="n"/>
      <c r="L49" s="105" t="n"/>
      <c r="M49" s="105" t="n"/>
      <c r="N49" s="105" t="n"/>
      <c r="O49" s="105" t="n"/>
      <c r="P49" s="105" t="n"/>
      <c r="Q49" s="105" t="n"/>
      <c r="R49" s="105" t="n"/>
    </row>
    <row r="50" ht="75" customHeight="1" s="173" thickBot="1">
      <c r="A50" s="104" t="inlineStr">
        <is>
          <t>Standar akuntansi yang telah disahkan namun belum berlaku efektif</t>
        </is>
      </c>
      <c r="B50" s="104" t="n"/>
      <c r="C50" s="105" t="inlineStr">
        <is>
          <t>Pernyataan Standar Akuntansi Keuangan (PSAK) relevan yang telah disahkan oleh Dewan Standar Akuntansi Keuangan (DSAK) namun belum berlaku efektif untuk laporan keuangan konsolidasian untuk tahun yang berakhir pada tanggal 31 Desember 2022 adalah sebagai berikut:PSAK yang akan berlaku sejak tanggal 1 Januari 2023:Amandemen PSAK 1 Penyajian Laporan Keuangan: Pengungkapan Kebijakan AkuntansiAmandemen PSAK 1 Penyajian Laporan Keuangan, klasifikasi liabilitas sebagai jangka pendek atau jangka panjangAmandemen PSAK 25 Kebijakan Akuntansi, Perubahan Estimasi Akuntansi, dan Kesalahan: Definisi Estimasi Akuntansi Amandemen PSAK 46 Pajak Penghasilan tentang Pajak Tangguhan: Aset dan Liabilitas yang Timbul dari Transaksi Tunggal” PSAK 74 Kontrak Asuransi beserta amandemenPSAK yang akan berlaku sejak tanggal 1 Januari 2024:  Amandemen PSAK 1 Penyajian Laporan Keuangan: Pengungkapan Liabilitas Jangka Panjang dengan KovenanAmandemen PSAK 73 Sewa: Liabilitas Sewa pada Transaksi Jual dan Sewa-balikPada saat penerbitan laporan keuangan konsolidasian, Bank dan Entitas Anak masih mengevaluasi dampak yang mungkin timbul dari penerapan standar baru tersebut serta pengaruhnya terhadap laporan keuangan konsolidasian.</t>
        </is>
      </c>
      <c r="D50" s="105" t="inlineStr">
        <is>
          <t>Pernyataan Standar Akuntansi Keuangan (PSAK) relevan yang telah disahkan oleh Dewan Standar Akuntansi Keuangan (DSAK) namun belum berlaku efektif untuk laporan keuangan konsolidasian untuk periode yang berakhir pada tanggal 31 Desember 2023 adalah sebagai berikut:
PSAK yang akan berlaku sejak tanggal 1 Januari 2024: 
Amandemen PSAK 1 “Penyajian Laporan Keuangan: Pengungkapan Liabilitas Jangka Panjang dengan Kovenan”
Amandemen PSAK 2 “Laporan Arus Kas"
Amandemen PSAK 60 “Instrumen Keuangan: Pengungkapan”
Amandemen PSAK 73 “Sewa: Liabilitas Sewa pada Transaksi Jual dan Sewa-balik”
PSAK yang akan berlaku sejak tanggal 1 Januari 2025: 
Amandemen PSAK 10 “Pengaruh Perubahan Kurs Valuta Asing”</t>
        </is>
      </c>
      <c r="E50" s="105" t="inlineStr">
        <is>
          <t>Pernyataan Standar Akuntansi Keuangan (PSAK) relevan yang telah disahkan oleh Dewan Standar Akuntansi Keuangan (DSAK) namun belum berlaku efektif untuk laporan keuangan konsolidasian untuk periode yang berakhir pada tanggal 31 Desember 2024 adalah sebagai berikut:
PSAK yang akan berlaku sejak tanggal 1 Januari 2025: 
-	Amandemen PSAK 221  Perubahan Kurs Valuta Asing
PSAK yang akan berlaku sejak tanggal 
1 Januari 2026:
-	Amandemen PSAK 109  Keuangan dan PSAK 107  Keuangan: Pengungkapan tentang Klasifikasi dan Pengukuran Instrumen Keuangan
Pada saat penerbitan laporan keuangan konsolidasian, Grup masih mengevaluasi dampak yang mungkin timbul dari penerapan standar baru tersebut serta pengaruhnya terhadap laporan keuangan konsolidasian.</t>
        </is>
      </c>
      <c r="F50" s="105" t="inlineStr">
        <is>
          <t>Pernyataan Standar Akuntansi Keuangan (PSAK) relevan yang telah disahkan oleh Dewan Standar Akuntansi Keuangan (DSAK) namun belum berlaku efektif untuk laporan keuangan konsolidasian untuk periode yang berakhir pada tanggal 31 Desember 2025 adalah sebagai berikut:
PSAK yang akan berlaku sejak tanggal 
1 Januari 2026:
-	Amandemen PSAK 109 dan PSAK 107  atas Klasifikasi dan Pengukuran Instrumen Keuangan
-	Amandemen Tahunan 2024  
PSAK 107, PSAK 109, PSAK 110, dan PSAK 207
PSAK yang akan berlaku sejak tanggal 
1 Januari 2027:
- PSAK 413  Nilai 
- PSAK 118 tentang  dan Pengungkapan dalam Laporan Keuangan
Pada saat penerbitan laporan keuangan konsolidasian, Grup masih mengevaluasi dampak yang mungkin timbul dari penerapan standar baru tersebut serta pengaruhnya terhadap laporan keuangan konsolidasian.</t>
        </is>
      </c>
      <c r="G50" s="105" t="n"/>
      <c r="H50" s="105" t="n"/>
      <c r="I50" s="105" t="n"/>
      <c r="J50" s="105" t="n"/>
      <c r="K50" s="105" t="n"/>
      <c r="L50" s="105" t="n"/>
      <c r="M50" s="105" t="n"/>
      <c r="N50" s="105" t="n"/>
      <c r="O50" s="105" t="n"/>
      <c r="P50" s="105" t="n"/>
      <c r="Q50" s="105" t="n"/>
      <c r="R50" s="105" t="n"/>
    </row>
    <row r="51" hidden="1" ht="75" customHeight="1" s="173" thickBot="1">
      <c r="A51" s="104" t="inlineStr">
        <is>
          <t>Utang pembiayaan konsumen</t>
        </is>
      </c>
      <c r="B51" s="104" t="n"/>
      <c r="C51" s="105" t="inlineStr"/>
      <c r="D51" s="105" t="inlineStr"/>
      <c r="E51" s="105" t="inlineStr"/>
      <c r="F51" s="105" t="inlineStr"/>
      <c r="G51" s="105" t="n"/>
      <c r="H51" s="105" t="n"/>
      <c r="I51" s="105" t="n"/>
      <c r="J51" s="105" t="n"/>
      <c r="K51" s="105" t="n"/>
      <c r="L51" s="105" t="n"/>
      <c r="M51" s="105" t="n"/>
      <c r="N51" s="105" t="n"/>
      <c r="O51" s="105" t="n"/>
      <c r="P51" s="105" t="n"/>
      <c r="Q51" s="105" t="n"/>
      <c r="R51" s="105" t="n"/>
    </row>
  </sheetData>
  <dataValidations count="1">
    <dataValidation sqref="C5:R51"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9.xml><?xml version="1.0" encoding="utf-8"?>
<worksheet xmlns="http://schemas.openxmlformats.org/spreadsheetml/2006/main">
  <sheetPr>
    <outlinePr summaryBelow="1" summaryRight="1"/>
    <pageSetUpPr/>
  </sheetPr>
  <dimension ref="A1:AK23"/>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48.796875" customWidth="1" style="171" min="1" max="1"/>
    <col width="26" customWidth="1" style="171" min="2" max="2"/>
    <col collapsed="1" width="21" customWidth="1" style="171" min="3" max="37"/>
    <col collapsed="1" width="9.3984375" customWidth="1" style="171" min="38" max="16384"/>
  </cols>
  <sheetData>
    <row r="1" ht="18" customHeight="1" s="173">
      <c r="A1" s="169" t="inlineStr">
        <is>
          <t>Pinjaman berdasarkan mata uang dan pihak</t>
        </is>
      </c>
    </row>
    <row r="2">
      <c r="A2" s="107" t="n">
        <v>1</v>
      </c>
    </row>
    <row r="3" ht="16" customHeight="1" s="173">
      <c r="A3" s="108" t="inlineStr">
        <is>
          <t>Period</t>
        </is>
      </c>
      <c r="B3" s="109" t="n"/>
      <c r="C3" s="110" t="inlineStr">
        <is>
          <t>2018-12-31</t>
        </is>
      </c>
      <c r="D3" s="110" t="inlineStr">
        <is>
          <t>2019-12-31</t>
        </is>
      </c>
      <c r="E3" s="110" t="inlineStr">
        <is>
          <t>2020-12-31</t>
        </is>
      </c>
      <c r="F3" s="110" t="inlineStr">
        <is>
          <t>2021-12-31</t>
        </is>
      </c>
      <c r="G3" s="110" t="inlineStr">
        <is>
          <t>2022-12-31</t>
        </is>
      </c>
      <c r="H3" s="110" t="inlineStr">
        <is>
          <t>2023-12-31</t>
        </is>
      </c>
      <c r="I3" s="110" t="inlineStr">
        <is>
          <t>2024-12-31</t>
        </is>
      </c>
      <c r="J3" s="110" t="inlineStr">
        <is>
          <t>2025-12-31</t>
        </is>
      </c>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8" customHeight="1" s="173" thickBot="1">
      <c r="A4" s="111" t="inlineStr">
        <is>
          <t>Pinjaman konvensional</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6" t="inlineStr">
        <is>
          <t>Pinjaman konvensional - Subtotal</t>
        </is>
      </c>
      <c r="B5" s="112" t="n"/>
      <c r="C5" s="113" t="n">
        <v/>
      </c>
      <c r="D5" s="113" t="n">
        <v/>
      </c>
      <c r="E5" s="113" t="n">
        <v/>
      </c>
      <c r="F5" s="113" t="n">
        <v/>
      </c>
      <c r="G5" s="113" t="n">
        <v>134596.053</v>
      </c>
      <c r="H5" s="113" t="n">
        <v>145173.436</v>
      </c>
      <c r="I5" s="113" t="n">
        <v>139800.236</v>
      </c>
      <c r="J5" s="113" t="n">
        <v>144658.084</v>
      </c>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35" customHeight="1" s="173" thickBot="1">
      <c r="A6" s="117" t="inlineStr">
        <is>
          <t>Pinjaman konvensional - Pihak berelasi - Rupiah</t>
        </is>
      </c>
      <c r="B6" s="112" t="n"/>
      <c r="C6" s="114" t="n">
        <v/>
      </c>
      <c r="D6" s="114" t="n">
        <v/>
      </c>
      <c r="E6" s="114" t="n">
        <v/>
      </c>
      <c r="F6" s="114" t="n">
        <v/>
      </c>
      <c r="G6" s="114" t="n">
        <v>856.218</v>
      </c>
      <c r="H6" s="114" t="n">
        <v>79.04300000000001</v>
      </c>
      <c r="I6" s="114" t="n">
        <v>149.043</v>
      </c>
      <c r="J6" s="114" t="n">
        <v>95.852</v>
      </c>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35" customHeight="1" s="173" thickBot="1">
      <c r="A7" s="117" t="inlineStr">
        <is>
          <t>Pinjaman konvensional - Pihak berelasi - Mata uang asing</t>
        </is>
      </c>
      <c r="B7" s="112" t="n"/>
      <c r="C7" s="114" t="n">
        <v/>
      </c>
      <c r="D7" s="114" t="n">
        <v/>
      </c>
      <c r="E7" s="114" t="n">
        <v/>
      </c>
      <c r="F7" s="114" t="n">
        <v/>
      </c>
      <c r="G7" s="114" t="n">
        <v>1531.175</v>
      </c>
      <c r="H7" s="114" t="n">
        <v>3694.321</v>
      </c>
      <c r="I7" s="114" t="n">
        <v>288.732</v>
      </c>
      <c r="J7" s="114" t="n">
        <v>335.473</v>
      </c>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35" customHeight="1" s="173" thickBot="1">
      <c r="A8" s="117" t="inlineStr">
        <is>
          <t>Pinjaman konvensional - Pihak berelasi - Subtotal</t>
        </is>
      </c>
      <c r="B8" s="112" t="n"/>
      <c r="C8" s="113" t="n">
        <v/>
      </c>
      <c r="D8" s="113" t="n">
        <v/>
      </c>
      <c r="E8" s="113" t="n">
        <v/>
      </c>
      <c r="F8" s="113" t="n">
        <v/>
      </c>
      <c r="G8" s="113" t="n">
        <v>2387.393</v>
      </c>
      <c r="H8" s="113" t="n">
        <v>3773.364</v>
      </c>
      <c r="I8" s="113" t="n">
        <v>437.775</v>
      </c>
      <c r="J8" s="113" t="n">
        <v>431.325</v>
      </c>
      <c r="K8" s="113" t="n"/>
      <c r="L8" s="113" t="n"/>
      <c r="M8" s="113" t="n"/>
      <c r="N8" s="113" t="n"/>
      <c r="O8" s="113" t="n"/>
      <c r="P8" s="113" t="n"/>
      <c r="Q8" s="113" t="n"/>
      <c r="R8" s="113" t="n"/>
      <c r="S8" s="113" t="n"/>
      <c r="T8" s="113" t="n"/>
      <c r="U8" s="113" t="n"/>
      <c r="V8" s="113" t="n"/>
      <c r="W8" s="113" t="n"/>
      <c r="X8" s="113" t="n"/>
      <c r="Y8" s="113" t="n"/>
      <c r="Z8" s="113" t="n"/>
      <c r="AA8" s="113" t="n"/>
      <c r="AB8" s="113" t="n"/>
      <c r="AC8" s="113" t="n"/>
      <c r="AD8" s="113" t="n"/>
      <c r="AE8" s="113" t="n"/>
      <c r="AF8" s="113" t="n"/>
      <c r="AG8" s="113" t="n"/>
      <c r="AH8" s="113" t="n"/>
      <c r="AI8" s="113" t="n"/>
      <c r="AJ8" s="113" t="n"/>
      <c r="AK8" s="113" t="n"/>
    </row>
    <row r="9" ht="35" customHeight="1" s="173" thickBot="1">
      <c r="A9" s="117" t="inlineStr">
        <is>
          <t>Pinjaman konvensional - Pihak ketiga - Rupiah</t>
        </is>
      </c>
      <c r="B9" s="112" t="n"/>
      <c r="C9" s="114" t="n">
        <v/>
      </c>
      <c r="D9" s="114" t="n">
        <v/>
      </c>
      <c r="E9" s="114" t="n">
        <v/>
      </c>
      <c r="F9" s="114" t="n">
        <v/>
      </c>
      <c r="G9" s="114" t="n">
        <v>88421.976</v>
      </c>
      <c r="H9" s="114" t="n">
        <v>98345.54700000001</v>
      </c>
      <c r="I9" s="114" t="n">
        <v>97506.13400000001</v>
      </c>
      <c r="J9" s="114" t="n">
        <v>96749.31</v>
      </c>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35" customHeight="1" s="173" thickBot="1">
      <c r="A10" s="117" t="inlineStr">
        <is>
          <t>Pinjaman konvensional - Pihak ketiga - Mata uang asing</t>
        </is>
      </c>
      <c r="B10" s="112" t="n"/>
      <c r="C10" s="114" t="n">
        <v/>
      </c>
      <c r="D10" s="114" t="n">
        <v/>
      </c>
      <c r="E10" s="114" t="n">
        <v/>
      </c>
      <c r="F10" s="114" t="n">
        <v/>
      </c>
      <c r="G10" s="114" t="n">
        <v>43786.684</v>
      </c>
      <c r="H10" s="114" t="n">
        <v>43054.525</v>
      </c>
      <c r="I10" s="114" t="n">
        <v>41856.327</v>
      </c>
      <c r="J10" s="114" t="n">
        <v>47477.449</v>
      </c>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35" customHeight="1" s="173" thickBot="1">
      <c r="A11" s="117" t="inlineStr">
        <is>
          <t>Pinjaman konvensional - Pihak ketiga - Subtotal</t>
        </is>
      </c>
      <c r="B11" s="112" t="n"/>
      <c r="C11" s="113" t="n">
        <v/>
      </c>
      <c r="D11" s="113" t="n">
        <v/>
      </c>
      <c r="E11" s="113" t="n">
        <v/>
      </c>
      <c r="F11" s="113" t="n">
        <v/>
      </c>
      <c r="G11" s="113" t="n">
        <v>132208.66</v>
      </c>
      <c r="H11" s="113" t="n">
        <v>141400.072</v>
      </c>
      <c r="I11" s="113" t="n">
        <v>139362.461</v>
      </c>
      <c r="J11" s="113" t="n">
        <v>144226.759</v>
      </c>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11" t="inlineStr">
        <is>
          <t>Pinjaman syariah</t>
        </is>
      </c>
      <c r="B12" s="112" t="n"/>
      <c r="C12" s="103" t="n"/>
      <c r="D12" s="103" t="n"/>
      <c r="E12" s="103" t="n"/>
      <c r="F12" s="103" t="n"/>
      <c r="G12" s="103" t="n"/>
      <c r="H12" s="103" t="n"/>
      <c r="I12" s="103" t="n"/>
      <c r="J12" s="103" t="n"/>
      <c r="K12" s="103" t="n"/>
      <c r="L12" s="103" t="n"/>
      <c r="M12" s="103" t="n"/>
      <c r="N12" s="103" t="n"/>
      <c r="O12" s="103" t="n"/>
      <c r="P12" s="103" t="n"/>
      <c r="Q12" s="103" t="n"/>
      <c r="R12" s="103" t="n"/>
      <c r="S12" s="103" t="n"/>
      <c r="T12" s="103" t="n"/>
      <c r="U12" s="103" t="n"/>
      <c r="V12" s="103" t="n"/>
      <c r="W12" s="103" t="n"/>
      <c r="X12" s="103" t="n"/>
      <c r="Y12" s="103" t="n"/>
      <c r="Z12" s="103" t="n"/>
      <c r="AA12" s="103" t="n"/>
      <c r="AB12" s="103" t="n"/>
      <c r="AC12" s="103" t="n"/>
      <c r="AD12" s="103" t="n"/>
      <c r="AE12" s="103" t="n"/>
      <c r="AF12" s="103" t="n"/>
      <c r="AG12" s="103" t="n"/>
      <c r="AH12" s="103" t="n"/>
      <c r="AI12" s="103" t="n"/>
      <c r="AJ12" s="103" t="n"/>
      <c r="AK12" s="103" t="n"/>
    </row>
    <row r="13" ht="18" customHeight="1" s="173" thickBot="1">
      <c r="A13" s="116" t="inlineStr">
        <is>
          <t>Pinjaman syariah - Subtotal</t>
        </is>
      </c>
      <c r="B13" s="112" t="n"/>
      <c r="C13" s="113" t="n">
        <v/>
      </c>
      <c r="D13" s="113" t="n">
        <v/>
      </c>
      <c r="E13" s="113" t="n">
        <v/>
      </c>
      <c r="F13" s="113" t="n">
        <v/>
      </c>
      <c r="G13" s="113" t="n">
        <v>11527.463</v>
      </c>
      <c r="H13" s="113" t="n">
        <v>11387.861</v>
      </c>
      <c r="I13" s="113" t="n">
        <v>10171.759</v>
      </c>
      <c r="J13" s="113" t="n">
        <v>10352.755</v>
      </c>
      <c r="K13" s="113" t="n"/>
      <c r="L13" s="113" t="n"/>
      <c r="M13" s="113" t="n"/>
      <c r="N13" s="113" t="n"/>
      <c r="O13" s="113" t="n"/>
      <c r="P13" s="113" t="n"/>
      <c r="Q13" s="113" t="n"/>
      <c r="R13" s="113" t="n"/>
      <c r="S13" s="113" t="n"/>
      <c r="T13" s="113" t="n"/>
      <c r="U13" s="113" t="n"/>
      <c r="V13" s="113" t="n"/>
      <c r="W13" s="113" t="n"/>
      <c r="X13" s="113" t="n"/>
      <c r="Y13" s="113" t="n"/>
      <c r="Z13" s="113" t="n"/>
      <c r="AA13" s="113" t="n"/>
      <c r="AB13" s="113" t="n"/>
      <c r="AC13" s="113" t="n"/>
      <c r="AD13" s="113" t="n"/>
      <c r="AE13" s="113" t="n"/>
      <c r="AF13" s="113" t="n"/>
      <c r="AG13" s="113" t="n"/>
      <c r="AH13" s="113" t="n"/>
      <c r="AI13" s="113" t="n"/>
      <c r="AJ13" s="113" t="n"/>
      <c r="AK13" s="113" t="n"/>
    </row>
    <row r="14" hidden="1" ht="35" customHeight="1" s="173" thickBot="1">
      <c r="A14" s="117" t="inlineStr">
        <is>
          <t>Pinjaman syariah - Pihak berelasi - Rupiah</t>
        </is>
      </c>
      <c r="B14" s="112" t="n"/>
      <c r="C14" s="114" t="n">
        <v/>
      </c>
      <c r="D14" s="114" t="n">
        <v/>
      </c>
      <c r="E14" s="114" t="n">
        <v/>
      </c>
      <c r="F14" s="114" t="n">
        <v/>
      </c>
      <c r="G14" s="114" t="inlineStr"/>
      <c r="H14" s="114" t="inlineStr"/>
      <c r="I14" s="114" t="inlineStr"/>
      <c r="J14" s="114" t="inlineStr"/>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35" customHeight="1" s="173" thickBot="1">
      <c r="A15" s="117" t="inlineStr">
        <is>
          <t>Pinjaman syariah - Pihak berelasi - Mata uang asing</t>
        </is>
      </c>
      <c r="B15" s="112" t="n"/>
      <c r="C15" s="114" t="n">
        <v/>
      </c>
      <c r="D15" s="114" t="n">
        <v/>
      </c>
      <c r="E15" s="114" t="n">
        <v/>
      </c>
      <c r="F15" s="114" t="n">
        <v/>
      </c>
      <c r="G15" s="114" t="inlineStr"/>
      <c r="H15" s="114" t="inlineStr"/>
      <c r="I15" s="114" t="inlineStr"/>
      <c r="J15" s="114" t="inlineStr"/>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idden="1" ht="35" customHeight="1" s="173" thickBot="1">
      <c r="A16" s="117" t="inlineStr">
        <is>
          <t>Pinjaman syariah - Pihak berelasi - Subtotal</t>
        </is>
      </c>
      <c r="B16" s="112" t="n"/>
      <c r="C16" s="113" t="n">
        <v/>
      </c>
      <c r="D16" s="113" t="n">
        <v/>
      </c>
      <c r="E16" s="113" t="n">
        <v/>
      </c>
      <c r="F16" s="113" t="n">
        <v/>
      </c>
      <c r="G16" s="113" t="inlineStr"/>
      <c r="H16" s="113" t="inlineStr"/>
      <c r="I16" s="113" t="inlineStr"/>
      <c r="J16" s="113" t="inlineStr"/>
      <c r="K16" s="113" t="n"/>
      <c r="L16" s="113" t="n"/>
      <c r="M16" s="113" t="n"/>
      <c r="N16" s="113" t="n"/>
      <c r="O16" s="113" t="n"/>
      <c r="P16" s="113" t="n"/>
      <c r="Q16" s="113" t="n"/>
      <c r="R16" s="113" t="n"/>
      <c r="S16" s="113" t="n"/>
      <c r="T16" s="113" t="n"/>
      <c r="U16" s="113" t="n"/>
      <c r="V16" s="113" t="n"/>
      <c r="W16" s="113" t="n"/>
      <c r="X16" s="113" t="n"/>
      <c r="Y16" s="113" t="n"/>
      <c r="Z16" s="113" t="n"/>
      <c r="AA16" s="113" t="n"/>
      <c r="AB16" s="113" t="n"/>
      <c r="AC16" s="113" t="n"/>
      <c r="AD16" s="113" t="n"/>
      <c r="AE16" s="113" t="n"/>
      <c r="AF16" s="113" t="n"/>
      <c r="AG16" s="113" t="n"/>
      <c r="AH16" s="113" t="n"/>
      <c r="AI16" s="113" t="n"/>
      <c r="AJ16" s="113" t="n"/>
      <c r="AK16" s="113" t="n"/>
    </row>
    <row r="17" ht="35" customHeight="1" s="173" thickBot="1">
      <c r="A17" s="117" t="inlineStr">
        <is>
          <t>Pinjaman syariah - Pihak ketiga - Rupiah</t>
        </is>
      </c>
      <c r="B17" s="112" t="n"/>
      <c r="C17" s="114" t="n">
        <v/>
      </c>
      <c r="D17" s="114" t="n">
        <v/>
      </c>
      <c r="E17" s="114" t="n">
        <v/>
      </c>
      <c r="F17" s="114" t="n">
        <v/>
      </c>
      <c r="G17" s="114" t="n">
        <v>11527.463</v>
      </c>
      <c r="H17" s="114" t="n">
        <v>11387.861</v>
      </c>
      <c r="I17" s="114" t="n">
        <v>10171.759</v>
      </c>
      <c r="J17" s="114" t="n">
        <v>10352.755</v>
      </c>
      <c r="K17" s="114" t="n"/>
      <c r="L17" s="114" t="n"/>
      <c r="M17" s="114" t="n"/>
      <c r="N17" s="114" t="n"/>
      <c r="O17" s="114" t="n"/>
      <c r="P17" s="114" t="n"/>
      <c r="Q17" s="114" t="n"/>
      <c r="R17" s="114" t="n"/>
      <c r="S17" s="114" t="n"/>
      <c r="T17" s="114" t="n"/>
      <c r="U17" s="114" t="n"/>
      <c r="V17" s="114" t="n"/>
      <c r="W17" s="114" t="n"/>
      <c r="X17" s="114" t="n"/>
      <c r="Y17" s="114" t="n"/>
      <c r="Z17" s="114" t="n"/>
      <c r="AA17" s="114" t="n"/>
      <c r="AB17" s="114" t="n"/>
      <c r="AC17" s="114" t="n"/>
      <c r="AD17" s="114" t="n"/>
      <c r="AE17" s="114" t="n"/>
      <c r="AF17" s="114" t="n"/>
      <c r="AG17" s="114" t="n"/>
      <c r="AH17" s="114" t="n"/>
      <c r="AI17" s="114" t="n"/>
      <c r="AJ17" s="114" t="n"/>
      <c r="AK17" s="114" t="n"/>
    </row>
    <row r="18" hidden="1" ht="35" customHeight="1" s="173" thickBot="1">
      <c r="A18" s="117" t="inlineStr">
        <is>
          <t>Pinjaman syariah - Pihak ketiga - Mata uang asing</t>
        </is>
      </c>
      <c r="B18" s="112" t="n"/>
      <c r="C18" s="114" t="n">
        <v/>
      </c>
      <c r="D18" s="114" t="n">
        <v/>
      </c>
      <c r="E18" s="114" t="n">
        <v/>
      </c>
      <c r="F18" s="114" t="n">
        <v/>
      </c>
      <c r="G18" s="114" t="inlineStr"/>
      <c r="H18" s="114" t="inlineStr"/>
      <c r="I18" s="114" t="inlineStr"/>
      <c r="J18" s="114" t="inlineStr"/>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t="35" customHeight="1" s="173" thickBot="1">
      <c r="A19" s="117" t="inlineStr">
        <is>
          <t>Pinjaman syariah - Pihak ketiga - Subtotal</t>
        </is>
      </c>
      <c r="B19" s="112" t="n"/>
      <c r="C19" s="113" t="n">
        <v/>
      </c>
      <c r="D19" s="113" t="n">
        <v/>
      </c>
      <c r="E19" s="113" t="n">
        <v/>
      </c>
      <c r="F19" s="113" t="n">
        <v/>
      </c>
      <c r="G19" s="113" t="n">
        <v>11527.463</v>
      </c>
      <c r="H19" s="113" t="n">
        <v>11387.861</v>
      </c>
      <c r="I19" s="113" t="n">
        <v>10171.759</v>
      </c>
      <c r="J19" s="113" t="n">
        <v>10352.755</v>
      </c>
      <c r="K19" s="113" t="n"/>
      <c r="L19" s="113" t="n"/>
      <c r="M19" s="113" t="n"/>
      <c r="N19" s="113" t="n"/>
      <c r="O19" s="113" t="n"/>
      <c r="P19" s="113" t="n"/>
      <c r="Q19" s="113" t="n"/>
      <c r="R19" s="113" t="n"/>
      <c r="S19" s="113" t="n"/>
      <c r="T19" s="113" t="n"/>
      <c r="U19" s="113" t="n"/>
      <c r="V19" s="113" t="n"/>
      <c r="W19" s="113" t="n"/>
      <c r="X19" s="113" t="n"/>
      <c r="Y19" s="113" t="n"/>
      <c r="Z19" s="113" t="n"/>
      <c r="AA19" s="113" t="n"/>
      <c r="AB19" s="113" t="n"/>
      <c r="AC19" s="113" t="n"/>
      <c r="AD19" s="113" t="n"/>
      <c r="AE19" s="113" t="n"/>
      <c r="AF19" s="113" t="n"/>
      <c r="AG19" s="113" t="n"/>
      <c r="AH19" s="113" t="n"/>
      <c r="AI19" s="113" t="n"/>
      <c r="AJ19" s="113" t="n"/>
      <c r="AK19" s="113" t="n"/>
    </row>
    <row r="20" ht="18" customHeight="1" s="173" thickBot="1">
      <c r="A20" s="111" t="inlineStr">
        <is>
          <t>Subtotal</t>
        </is>
      </c>
      <c r="B20" s="112" t="n"/>
      <c r="C20" s="103" t="n"/>
      <c r="D20" s="103" t="n"/>
      <c r="E20" s="103" t="n"/>
      <c r="F20" s="103" t="n"/>
      <c r="G20" s="103" t="n"/>
      <c r="H20" s="103" t="n"/>
      <c r="I20" s="103" t="n"/>
      <c r="J20" s="103" t="n"/>
      <c r="K20" s="103" t="n"/>
      <c r="L20" s="103" t="n"/>
      <c r="M20" s="103" t="n"/>
      <c r="N20" s="103" t="n"/>
      <c r="O20" s="103" t="n"/>
      <c r="P20" s="103" t="n"/>
      <c r="Q20" s="103" t="n"/>
      <c r="R20" s="103" t="n"/>
      <c r="S20" s="103" t="n"/>
      <c r="T20" s="103" t="n"/>
      <c r="U20" s="103" t="n"/>
      <c r="V20" s="103" t="n"/>
      <c r="W20" s="103" t="n"/>
      <c r="X20" s="103" t="n"/>
      <c r="Y20" s="103" t="n"/>
      <c r="Z20" s="103" t="n"/>
      <c r="AA20" s="103" t="n"/>
      <c r="AB20" s="103" t="n"/>
      <c r="AC20" s="103" t="n"/>
      <c r="AD20" s="103" t="n"/>
      <c r="AE20" s="103" t="n"/>
      <c r="AF20" s="103" t="n"/>
      <c r="AG20" s="103" t="n"/>
      <c r="AH20" s="103" t="n"/>
      <c r="AI20" s="103" t="n"/>
      <c r="AJ20" s="103" t="n"/>
      <c r="AK20" s="103" t="n"/>
    </row>
    <row r="21" ht="18" customHeight="1" s="173" thickBot="1">
      <c r="A21" s="118" t="inlineStr">
        <is>
          <t>Jumlah pinjaman, kotor</t>
        </is>
      </c>
      <c r="B21" s="111" t="n"/>
      <c r="C21" s="113" t="n">
        <v/>
      </c>
      <c r="D21" s="113" t="n">
        <v/>
      </c>
      <c r="E21" s="113" t="n">
        <v/>
      </c>
      <c r="F21" s="113" t="n">
        <v>135598.774</v>
      </c>
      <c r="G21" s="113" t="n">
        <v>146123.516</v>
      </c>
      <c r="H21" s="113" t="n">
        <v>156561.297</v>
      </c>
      <c r="I21" s="113" t="n">
        <v>149971.995</v>
      </c>
      <c r="J21" s="113" t="n">
        <v>155010.839</v>
      </c>
      <c r="K21" s="113" t="n"/>
      <c r="L21" s="113" t="n"/>
      <c r="M21" s="113" t="n"/>
      <c r="N21" s="113" t="n"/>
      <c r="O21" s="113" t="n"/>
      <c r="P21" s="113" t="n"/>
      <c r="Q21" s="113" t="n"/>
      <c r="R21" s="113" t="n"/>
      <c r="S21" s="113" t="n"/>
      <c r="T21" s="113" t="n"/>
      <c r="U21" s="113" t="n"/>
      <c r="V21" s="113" t="n"/>
      <c r="W21" s="113" t="n"/>
      <c r="X21" s="113" t="n"/>
      <c r="Y21" s="113" t="n"/>
      <c r="Z21" s="113" t="n"/>
      <c r="AA21" s="113" t="n"/>
      <c r="AB21" s="113" t="n"/>
      <c r="AC21" s="113" t="n"/>
      <c r="AD21" s="113" t="n"/>
      <c r="AE21" s="113" t="n"/>
      <c r="AF21" s="113" t="n"/>
      <c r="AG21" s="113" t="n"/>
      <c r="AH21" s="113" t="n"/>
      <c r="AI21" s="113" t="n"/>
      <c r="AJ21" s="113" t="n"/>
      <c r="AK21" s="113" t="n"/>
    </row>
    <row r="22" ht="18" customHeight="1" s="173" thickBot="1">
      <c r="A22" s="119" t="inlineStr">
        <is>
          <t>Cadangan kerugian penurunan nilai pada pinjaman yang diberikan</t>
        </is>
      </c>
      <c r="B22" s="111" t="n"/>
      <c r="C22" s="115" t="n">
        <v>1134.065</v>
      </c>
      <c r="D22" s="115" t="n">
        <v>1467.199</v>
      </c>
      <c r="E22" s="115" t="n">
        <v>3422.325</v>
      </c>
      <c r="F22" s="115" t="n">
        <v>3953.699</v>
      </c>
      <c r="G22" s="115" t="n">
        <v>3579.119</v>
      </c>
      <c r="H22" s="115" t="n">
        <v>4618.047</v>
      </c>
      <c r="I22" s="115" t="n">
        <v>3922.68</v>
      </c>
      <c r="J22" s="115" t="n">
        <v>3515.53</v>
      </c>
      <c r="K22" s="115" t="n"/>
      <c r="L22" s="115" t="n"/>
      <c r="M22" s="115" t="n"/>
      <c r="N22" s="115" t="n"/>
      <c r="O22" s="115" t="n"/>
      <c r="P22" s="115" t="n"/>
      <c r="Q22" s="115" t="n"/>
      <c r="R22" s="115" t="n"/>
      <c r="S22" s="115" t="n"/>
      <c r="T22" s="115" t="n"/>
      <c r="U22" s="115" t="n"/>
      <c r="V22" s="115" t="n"/>
      <c r="W22" s="115" t="n"/>
      <c r="X22" s="115" t="n"/>
      <c r="Y22" s="115" t="n"/>
      <c r="Z22" s="115" t="n"/>
      <c r="AA22" s="115" t="n"/>
      <c r="AB22" s="115" t="n"/>
      <c r="AC22" s="115" t="n"/>
      <c r="AD22" s="115" t="n"/>
      <c r="AE22" s="115" t="n"/>
      <c r="AF22" s="115" t="n"/>
      <c r="AG22" s="115" t="n"/>
      <c r="AH22" s="115" t="n"/>
      <c r="AI22" s="115" t="n"/>
      <c r="AJ22" s="115" t="n"/>
      <c r="AK22" s="115" t="n"/>
    </row>
    <row r="23" ht="18" customHeight="1" s="173" thickBot="1">
      <c r="A23" s="118" t="inlineStr">
        <is>
          <t>Jumlah pinjaman, bersih</t>
        </is>
      </c>
      <c r="B23" s="111" t="n"/>
      <c r="C23" s="113" t="n">
        <v/>
      </c>
      <c r="D23" s="113" t="n">
        <v/>
      </c>
      <c r="E23" s="113" t="n">
        <v/>
      </c>
      <c r="F23" s="113" t="n">
        <v>131645.075</v>
      </c>
      <c r="G23" s="113" t="n">
        <v>142544.397</v>
      </c>
      <c r="H23" s="113" t="n">
        <v>151943.25</v>
      </c>
      <c r="I23" s="113" t="n">
        <v>146049.315</v>
      </c>
      <c r="J23" s="113" t="n">
        <v>151495.309</v>
      </c>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sheetData>
  <mergeCells count="1">
    <mergeCell ref="A1:C1"/>
  </mergeCells>
  <dataValidations count="2">
    <dataValidation sqref="C21:AK21 C23:AK23" showDropDown="0" showInputMessage="1" showErrorMessage="1" allowBlank="1" errorTitle="Invalid Data Type" error="Please input data in Numeric Data Type" type="decimal">
      <formula1>-9.99999999999999E+33</formula1>
      <formula2>9.99999999999999E+33</formula2>
    </dataValidation>
    <dataValidation sqref="C5:AK11 C13:AK19 C22:AK22"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dcterms:created xsi:type="dcterms:W3CDTF">2024-08-08T04:12:52Z</dcterms:created>
  <dcterms:modified xsi:type="dcterms:W3CDTF">2026-08-01T05:15:48Z</dcterms:modified>
  <cp:lastModifiedBy>Rachdyan Naufal</cp:lastModifiedBy>
</cp:coreProperties>
</file>